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onahan\Desktop\Payroll\"/>
    </mc:Choice>
  </mc:AlternateContent>
  <bookViews>
    <workbookView xWindow="0" yWindow="0" windowWidth="28800" windowHeight="13590"/>
  </bookViews>
  <sheets>
    <sheet name="Schedules" sheetId="1" r:id="rId1"/>
    <sheet name="WD schedule" sheetId="4" r:id="rId2"/>
    <sheet name="Sheet2" sheetId="2" r:id="rId3"/>
    <sheet name="Sheet3" sheetId="3" r:id="rId4"/>
  </sheets>
  <definedNames>
    <definedName name="_xlnm.Print_Area" localSheetId="0">Schedules!$B:$O</definedName>
    <definedName name="_xlnm.Print_Area" localSheetId="1">'WD schedule'!$J$1:$P$29</definedName>
  </definedNames>
  <calcPr calcId="162913"/>
</workbook>
</file>

<file path=xl/calcChain.xml><?xml version="1.0" encoding="utf-8"?>
<calcChain xmlns="http://schemas.openxmlformats.org/spreadsheetml/2006/main">
  <c r="P29" i="4" l="1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P5" i="4"/>
  <c r="P4" i="4"/>
  <c r="M4" i="4"/>
  <c r="K4" i="4"/>
  <c r="J5" i="4" s="1"/>
  <c r="K5" i="4" s="1"/>
  <c r="N5" i="4" s="1"/>
  <c r="E4" i="4"/>
  <c r="B5" i="4"/>
  <c r="E5" i="4" s="1"/>
  <c r="C4" i="4"/>
  <c r="D4" i="4" s="1"/>
  <c r="D37" i="1"/>
  <c r="D38" i="1" s="1"/>
  <c r="D39" i="1" s="1"/>
  <c r="D40" i="1" s="1"/>
  <c r="J35" i="1" s="1"/>
  <c r="J36" i="1" s="1"/>
  <c r="J37" i="1" s="1"/>
  <c r="J38" i="1" s="1"/>
  <c r="J39" i="1" s="1"/>
  <c r="J40" i="1" s="1"/>
  <c r="C36" i="1"/>
  <c r="C37" i="1" s="1"/>
  <c r="C38" i="1" s="1"/>
  <c r="C39" i="1" s="1"/>
  <c r="C40" i="1" s="1"/>
  <c r="I35" i="1" s="1"/>
  <c r="I36" i="1" s="1"/>
  <c r="I37" i="1" s="1"/>
  <c r="I38" i="1" s="1"/>
  <c r="I39" i="1" s="1"/>
  <c r="I40" i="1" s="1"/>
  <c r="M5" i="4" l="1"/>
  <c r="N4" i="4"/>
  <c r="B6" i="4"/>
  <c r="B7" i="4" s="1"/>
  <c r="B8" i="4" s="1"/>
  <c r="E7" i="4"/>
  <c r="L4" i="4"/>
  <c r="O4" i="4" s="1"/>
  <c r="E6" i="4"/>
  <c r="F4" i="4"/>
  <c r="G4" i="4" s="1"/>
  <c r="H4" i="4" s="1"/>
  <c r="C5" i="4"/>
  <c r="L5" i="4"/>
  <c r="O5" i="4" s="1"/>
  <c r="J6" i="4"/>
  <c r="I6" i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J5" i="1"/>
  <c r="K5" i="1" s="1"/>
  <c r="K6" i="4" l="1"/>
  <c r="N6" i="4" s="1"/>
  <c r="M6" i="4"/>
  <c r="B9" i="4"/>
  <c r="E8" i="4"/>
  <c r="C6" i="4"/>
  <c r="F5" i="4"/>
  <c r="D5" i="4"/>
  <c r="G5" i="4" s="1"/>
  <c r="H5" i="4" s="1"/>
  <c r="J6" i="1"/>
  <c r="J7" i="1" s="1"/>
  <c r="K7" i="1" s="1"/>
  <c r="N7" i="1" s="1"/>
  <c r="D5" i="1"/>
  <c r="L6" i="4" l="1"/>
  <c r="O6" i="4" s="1"/>
  <c r="J7" i="4"/>
  <c r="B10" i="4"/>
  <c r="E9" i="4"/>
  <c r="C7" i="4"/>
  <c r="D6" i="4"/>
  <c r="G6" i="4" s="1"/>
  <c r="H6" i="4" s="1"/>
  <c r="F6" i="4"/>
  <c r="C6" i="1"/>
  <c r="D6" i="1" s="1"/>
  <c r="K6" i="1"/>
  <c r="J8" i="1"/>
  <c r="K8" i="1" s="1"/>
  <c r="N8" i="1" s="1"/>
  <c r="E5" i="1"/>
  <c r="K7" i="4" l="1"/>
  <c r="M7" i="4"/>
  <c r="B11" i="4"/>
  <c r="E10" i="4"/>
  <c r="D7" i="4"/>
  <c r="G7" i="4" s="1"/>
  <c r="H7" i="4" s="1"/>
  <c r="F7" i="4"/>
  <c r="C8" i="4"/>
  <c r="C7" i="1"/>
  <c r="D7" i="1" s="1"/>
  <c r="E6" i="1"/>
  <c r="J9" i="1"/>
  <c r="K9" i="1" s="1"/>
  <c r="N9" i="1" s="1"/>
  <c r="N7" i="4" l="1"/>
  <c r="L7" i="4"/>
  <c r="O7" i="4" s="1"/>
  <c r="J8" i="4"/>
  <c r="B12" i="4"/>
  <c r="E11" i="4"/>
  <c r="D8" i="4"/>
  <c r="G8" i="4" s="1"/>
  <c r="H8" i="4" s="1"/>
  <c r="F8" i="4"/>
  <c r="C9" i="4"/>
  <c r="C8" i="1"/>
  <c r="D8" i="1" s="1"/>
  <c r="E7" i="1"/>
  <c r="J10" i="1"/>
  <c r="J11" i="1" s="1"/>
  <c r="B13" i="4" l="1"/>
  <c r="E12" i="4"/>
  <c r="K8" i="4"/>
  <c r="M8" i="4"/>
  <c r="D9" i="4"/>
  <c r="G9" i="4" s="1"/>
  <c r="H9" i="4" s="1"/>
  <c r="F9" i="4"/>
  <c r="C10" i="4"/>
  <c r="C9" i="1"/>
  <c r="D9" i="1" s="1"/>
  <c r="E8" i="1"/>
  <c r="K10" i="1"/>
  <c r="N10" i="1" s="1"/>
  <c r="K11" i="1"/>
  <c r="N11" i="1" s="1"/>
  <c r="J12" i="1"/>
  <c r="B14" i="4" l="1"/>
  <c r="E13" i="4"/>
  <c r="N8" i="4"/>
  <c r="J9" i="4"/>
  <c r="L8" i="4"/>
  <c r="O8" i="4" s="1"/>
  <c r="F10" i="4"/>
  <c r="D10" i="4"/>
  <c r="G10" i="4" s="1"/>
  <c r="H10" i="4" s="1"/>
  <c r="C11" i="4"/>
  <c r="C10" i="1"/>
  <c r="D10" i="1" s="1"/>
  <c r="E9" i="1"/>
  <c r="J13" i="1"/>
  <c r="K12" i="1"/>
  <c r="N12" i="1" s="1"/>
  <c r="B15" i="4" l="1"/>
  <c r="E14" i="4"/>
  <c r="K9" i="4"/>
  <c r="M9" i="4"/>
  <c r="F11" i="4"/>
  <c r="D11" i="4"/>
  <c r="G11" i="4" s="1"/>
  <c r="H11" i="4" s="1"/>
  <c r="C12" i="4"/>
  <c r="C11" i="1"/>
  <c r="D11" i="1" s="1"/>
  <c r="E10" i="1"/>
  <c r="K13" i="1"/>
  <c r="N13" i="1" s="1"/>
  <c r="J14" i="1"/>
  <c r="B16" i="4" l="1"/>
  <c r="E15" i="4"/>
  <c r="N9" i="4"/>
  <c r="J10" i="4"/>
  <c r="L9" i="4"/>
  <c r="O9" i="4" s="1"/>
  <c r="F12" i="4"/>
  <c r="D12" i="4"/>
  <c r="G12" i="4" s="1"/>
  <c r="H12" i="4" s="1"/>
  <c r="C13" i="4"/>
  <c r="C12" i="1"/>
  <c r="D12" i="1" s="1"/>
  <c r="E11" i="1"/>
  <c r="J15" i="1"/>
  <c r="K14" i="1"/>
  <c r="N14" i="1" s="1"/>
  <c r="B17" i="4" l="1"/>
  <c r="E16" i="4"/>
  <c r="K10" i="4"/>
  <c r="M10" i="4"/>
  <c r="D13" i="4"/>
  <c r="G13" i="4" s="1"/>
  <c r="H13" i="4" s="1"/>
  <c r="F13" i="4"/>
  <c r="C14" i="4"/>
  <c r="C13" i="1"/>
  <c r="D13" i="1" s="1"/>
  <c r="E12" i="1"/>
  <c r="K15" i="1"/>
  <c r="J16" i="1"/>
  <c r="N10" i="4" l="1"/>
  <c r="J11" i="4"/>
  <c r="L10" i="4"/>
  <c r="O10" i="4" s="1"/>
  <c r="B18" i="4"/>
  <c r="E17" i="4"/>
  <c r="D14" i="4"/>
  <c r="G14" i="4" s="1"/>
  <c r="H14" i="4" s="1"/>
  <c r="F14" i="4"/>
  <c r="C15" i="4"/>
  <c r="C14" i="1"/>
  <c r="D14" i="1" s="1"/>
  <c r="E13" i="1"/>
  <c r="J17" i="1"/>
  <c r="K16" i="1"/>
  <c r="B19" i="4" l="1"/>
  <c r="E18" i="4"/>
  <c r="K11" i="4"/>
  <c r="M11" i="4"/>
  <c r="D15" i="4"/>
  <c r="G15" i="4" s="1"/>
  <c r="H15" i="4" s="1"/>
  <c r="F15" i="4"/>
  <c r="C16" i="4"/>
  <c r="C15" i="1"/>
  <c r="D15" i="1" s="1"/>
  <c r="E14" i="1"/>
  <c r="K17" i="1"/>
  <c r="J18" i="1"/>
  <c r="N11" i="4" l="1"/>
  <c r="J12" i="4"/>
  <c r="L11" i="4"/>
  <c r="O11" i="4" s="1"/>
  <c r="B20" i="4"/>
  <c r="E19" i="4"/>
  <c r="D16" i="4"/>
  <c r="G16" i="4" s="1"/>
  <c r="H16" i="4" s="1"/>
  <c r="F16" i="4"/>
  <c r="C17" i="4"/>
  <c r="C16" i="1"/>
  <c r="D16" i="1" s="1"/>
  <c r="E15" i="1"/>
  <c r="J19" i="1"/>
  <c r="K18" i="1"/>
  <c r="B21" i="4" l="1"/>
  <c r="E20" i="4"/>
  <c r="K12" i="4"/>
  <c r="M12" i="4"/>
  <c r="D17" i="4"/>
  <c r="G17" i="4" s="1"/>
  <c r="H17" i="4" s="1"/>
  <c r="F17" i="4"/>
  <c r="C18" i="4"/>
  <c r="C17" i="1"/>
  <c r="D17" i="1" s="1"/>
  <c r="E16" i="1"/>
  <c r="K19" i="1"/>
  <c r="J20" i="1"/>
  <c r="N12" i="4" l="1"/>
  <c r="J13" i="4"/>
  <c r="L12" i="4"/>
  <c r="O12" i="4" s="1"/>
  <c r="B22" i="4"/>
  <c r="E21" i="4"/>
  <c r="D18" i="4"/>
  <c r="G18" i="4" s="1"/>
  <c r="H18" i="4" s="1"/>
  <c r="F18" i="4"/>
  <c r="C19" i="4"/>
  <c r="C18" i="1"/>
  <c r="D18" i="1" s="1"/>
  <c r="E17" i="1"/>
  <c r="J21" i="1"/>
  <c r="K20" i="1"/>
  <c r="B23" i="4" l="1"/>
  <c r="E22" i="4"/>
  <c r="K13" i="4"/>
  <c r="M13" i="4"/>
  <c r="F19" i="4"/>
  <c r="D19" i="4"/>
  <c r="G19" i="4" s="1"/>
  <c r="H19" i="4" s="1"/>
  <c r="C20" i="4"/>
  <c r="C19" i="1"/>
  <c r="D19" i="1" s="1"/>
  <c r="E18" i="1"/>
  <c r="K21" i="1"/>
  <c r="J22" i="1"/>
  <c r="N13" i="4" l="1"/>
  <c r="J14" i="4"/>
  <c r="L13" i="4"/>
  <c r="O13" i="4" s="1"/>
  <c r="B24" i="4"/>
  <c r="E23" i="4"/>
  <c r="F20" i="4"/>
  <c r="D20" i="4"/>
  <c r="G20" i="4" s="1"/>
  <c r="H20" i="4" s="1"/>
  <c r="C21" i="4"/>
  <c r="C20" i="1"/>
  <c r="D20" i="1" s="1"/>
  <c r="E19" i="1"/>
  <c r="J23" i="1"/>
  <c r="K22" i="1"/>
  <c r="B25" i="4" l="1"/>
  <c r="E24" i="4"/>
  <c r="K14" i="4"/>
  <c r="M14" i="4"/>
  <c r="F21" i="4"/>
  <c r="D21" i="4"/>
  <c r="G21" i="4" s="1"/>
  <c r="H21" i="4" s="1"/>
  <c r="C22" i="4"/>
  <c r="C21" i="1"/>
  <c r="D21" i="1" s="1"/>
  <c r="E20" i="1"/>
  <c r="K23" i="1"/>
  <c r="N23" i="1" s="1"/>
  <c r="J24" i="1"/>
  <c r="N14" i="4" l="1"/>
  <c r="L14" i="4"/>
  <c r="O14" i="4" s="1"/>
  <c r="J15" i="4"/>
  <c r="B26" i="4"/>
  <c r="E25" i="4"/>
  <c r="D22" i="4"/>
  <c r="G22" i="4" s="1"/>
  <c r="H22" i="4" s="1"/>
  <c r="F22" i="4"/>
  <c r="C23" i="4"/>
  <c r="C22" i="1"/>
  <c r="D22" i="1" s="1"/>
  <c r="E21" i="1"/>
  <c r="J25" i="1"/>
  <c r="K24" i="1"/>
  <c r="N24" i="1" s="1"/>
  <c r="B27" i="4" l="1"/>
  <c r="E26" i="4"/>
  <c r="K15" i="4"/>
  <c r="M15" i="4"/>
  <c r="D23" i="4"/>
  <c r="G23" i="4" s="1"/>
  <c r="H23" i="4" s="1"/>
  <c r="F23" i="4"/>
  <c r="C24" i="4"/>
  <c r="C23" i="1"/>
  <c r="D23" i="1" s="1"/>
  <c r="E22" i="1"/>
  <c r="K25" i="1"/>
  <c r="N25" i="1" s="1"/>
  <c r="J26" i="1"/>
  <c r="N15" i="4" l="1"/>
  <c r="J16" i="4"/>
  <c r="L15" i="4"/>
  <c r="O15" i="4" s="1"/>
  <c r="B28" i="4"/>
  <c r="E27" i="4"/>
  <c r="D24" i="4"/>
  <c r="G24" i="4" s="1"/>
  <c r="H24" i="4" s="1"/>
  <c r="F24" i="4"/>
  <c r="C25" i="4"/>
  <c r="C24" i="1"/>
  <c r="D24" i="1" s="1"/>
  <c r="E23" i="1"/>
  <c r="J27" i="1"/>
  <c r="K26" i="1"/>
  <c r="N26" i="1" s="1"/>
  <c r="B29" i="4" l="1"/>
  <c r="E29" i="4" s="1"/>
  <c r="E28" i="4"/>
  <c r="K16" i="4"/>
  <c r="M16" i="4"/>
  <c r="D25" i="4"/>
  <c r="G25" i="4" s="1"/>
  <c r="H25" i="4" s="1"/>
  <c r="F25" i="4"/>
  <c r="C26" i="4"/>
  <c r="C25" i="1"/>
  <c r="D25" i="1" s="1"/>
  <c r="E24" i="1"/>
  <c r="K27" i="1"/>
  <c r="N27" i="1" s="1"/>
  <c r="J28" i="1"/>
  <c r="N16" i="4" l="1"/>
  <c r="L16" i="4"/>
  <c r="O16" i="4" s="1"/>
  <c r="J17" i="4"/>
  <c r="D26" i="4"/>
  <c r="G26" i="4" s="1"/>
  <c r="H26" i="4" s="1"/>
  <c r="F26" i="4"/>
  <c r="C27" i="4"/>
  <c r="C26" i="1"/>
  <c r="D26" i="1" s="1"/>
  <c r="E25" i="1"/>
  <c r="J29" i="1"/>
  <c r="K28" i="1"/>
  <c r="N28" i="1" s="1"/>
  <c r="K17" i="4" l="1"/>
  <c r="M17" i="4"/>
  <c r="F27" i="4"/>
  <c r="D27" i="4"/>
  <c r="G27" i="4" s="1"/>
  <c r="H27" i="4" s="1"/>
  <c r="C28" i="4"/>
  <c r="C27" i="1"/>
  <c r="D27" i="1" s="1"/>
  <c r="E26" i="1"/>
  <c r="J30" i="1"/>
  <c r="K29" i="1"/>
  <c r="N29" i="1" s="1"/>
  <c r="N17" i="4" l="1"/>
  <c r="J18" i="4"/>
  <c r="L17" i="4"/>
  <c r="O17" i="4" s="1"/>
  <c r="F28" i="4"/>
  <c r="D28" i="4"/>
  <c r="G28" i="4" s="1"/>
  <c r="H28" i="4" s="1"/>
  <c r="C29" i="4"/>
  <c r="C28" i="1"/>
  <c r="D28" i="1" s="1"/>
  <c r="E27" i="1"/>
  <c r="K30" i="1"/>
  <c r="N30" i="1" s="1"/>
  <c r="K18" i="4" l="1"/>
  <c r="M18" i="4"/>
  <c r="F29" i="4"/>
  <c r="D29" i="4"/>
  <c r="G29" i="4" s="1"/>
  <c r="H29" i="4" s="1"/>
  <c r="C29" i="1"/>
  <c r="D29" i="1" s="1"/>
  <c r="E28" i="1"/>
  <c r="N18" i="4" l="1"/>
  <c r="L18" i="4"/>
  <c r="O18" i="4" s="1"/>
  <c r="J19" i="4"/>
  <c r="C30" i="1"/>
  <c r="D30" i="1" s="1"/>
  <c r="E29" i="1"/>
  <c r="K19" i="4" l="1"/>
  <c r="M19" i="4"/>
  <c r="N19" i="4" l="1"/>
  <c r="L19" i="4"/>
  <c r="O19" i="4" s="1"/>
  <c r="J20" i="4"/>
  <c r="K20" i="4" l="1"/>
  <c r="M20" i="4"/>
  <c r="N20" i="4" l="1"/>
  <c r="L20" i="4"/>
  <c r="O20" i="4" s="1"/>
  <c r="J21" i="4"/>
  <c r="K21" i="4" l="1"/>
  <c r="M21" i="4"/>
  <c r="N21" i="4" l="1"/>
  <c r="L21" i="4"/>
  <c r="O21" i="4" s="1"/>
  <c r="J22" i="4"/>
  <c r="K22" i="4" l="1"/>
  <c r="M22" i="4"/>
  <c r="N22" i="4" l="1"/>
  <c r="L22" i="4"/>
  <c r="O22" i="4" s="1"/>
  <c r="J23" i="4"/>
  <c r="K23" i="4" l="1"/>
  <c r="M23" i="4"/>
  <c r="N23" i="4" l="1"/>
  <c r="L23" i="4"/>
  <c r="O23" i="4" s="1"/>
  <c r="J24" i="4"/>
  <c r="K24" i="4" l="1"/>
  <c r="M24" i="4"/>
  <c r="N24" i="4" l="1"/>
  <c r="L24" i="4"/>
  <c r="O24" i="4" s="1"/>
  <c r="J25" i="4"/>
  <c r="K25" i="4" l="1"/>
  <c r="M25" i="4"/>
  <c r="N25" i="4" l="1"/>
  <c r="L25" i="4"/>
  <c r="O25" i="4" s="1"/>
  <c r="J26" i="4"/>
  <c r="K26" i="4" l="1"/>
  <c r="M26" i="4"/>
  <c r="N26" i="4" l="1"/>
  <c r="L26" i="4"/>
  <c r="O26" i="4" s="1"/>
  <c r="J27" i="4"/>
  <c r="K27" i="4" l="1"/>
  <c r="M27" i="4"/>
  <c r="N27" i="4" l="1"/>
  <c r="J28" i="4"/>
  <c r="L27" i="4"/>
  <c r="O27" i="4" s="1"/>
  <c r="K28" i="4" l="1"/>
  <c r="M28" i="4"/>
  <c r="N28" i="4" l="1"/>
  <c r="L28" i="4"/>
  <c r="O28" i="4" s="1"/>
  <c r="J29" i="4"/>
  <c r="K29" i="4" l="1"/>
  <c r="M29" i="4"/>
  <c r="N29" i="4" l="1"/>
  <c r="L29" i="4"/>
  <c r="O29" i="4" s="1"/>
</calcChain>
</file>

<file path=xl/sharedStrings.xml><?xml version="1.0" encoding="utf-8"?>
<sst xmlns="http://schemas.openxmlformats.org/spreadsheetml/2006/main" count="44" uniqueCount="26">
  <si>
    <t>2019 Bi Weekly Student</t>
  </si>
  <si>
    <t>PAY #</t>
  </si>
  <si>
    <t>Pay Date</t>
  </si>
  <si>
    <t>2019 Bi-Weekly 26 STAFF Pays</t>
  </si>
  <si>
    <t>Summer Terms</t>
  </si>
  <si>
    <t>Pay Period</t>
  </si>
  <si>
    <t>HR entry completed by:</t>
  </si>
  <si>
    <t xml:space="preserve">first day </t>
  </si>
  <si>
    <t>Last Day</t>
  </si>
  <si>
    <t>Pay day</t>
  </si>
  <si>
    <t>Open</t>
  </si>
  <si>
    <t>Lock</t>
  </si>
  <si>
    <t>Close time entry</t>
  </si>
  <si>
    <t>reopen(also pay date)</t>
  </si>
  <si>
    <t xml:space="preserve">2019 Monthly FACULTY Payroll 
</t>
  </si>
  <si>
    <t>Summer Hours</t>
  </si>
  <si>
    <t>Start</t>
  </si>
  <si>
    <r>
      <t>End</t>
    </r>
    <r>
      <rPr>
        <sz val="10"/>
        <rFont val="Comic Sans MS"/>
        <family val="4"/>
      </rPr>
      <t/>
    </r>
  </si>
  <si>
    <t>Friday Pay  Date</t>
  </si>
  <si>
    <t>Friday Pay Date</t>
  </si>
  <si>
    <t>2019 Student Bi-weekly Pay Schedule</t>
  </si>
  <si>
    <t xml:space="preserve"> </t>
  </si>
  <si>
    <t>Spring Adjunct Pay Dates (8)</t>
  </si>
  <si>
    <t>Fall Adjunct Pay Dates (8)</t>
  </si>
  <si>
    <t>2019 Staff Bi-weekly Pay Schedule</t>
  </si>
  <si>
    <t xml:space="preserve">2019 Adjunct Bi-weekly Pay Dates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</si>
</sst>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/dd/yy;@"/>
    <numFmt numFmtId="165" formatCode="[$-409]mmm\-yy;@"/>
    <numFmt numFmtId="166" formatCode="[$-409]dd\-mmm\-yy;@"/>
    <numFmt numFmtId="167" formatCode="m/d/yy;@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4" tint="-0.249977111117893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sz val="10"/>
      <name val="Californian FB"/>
      <family val="1"/>
    </font>
    <font>
      <sz val="10"/>
      <color theme="1"/>
      <name val="Calibri"/>
      <family val="2"/>
      <scheme val="minor"/>
    </font>
    <font>
      <b/>
      <sz val="11"/>
      <color indexed="10"/>
      <name val="Californian FB"/>
      <family val="1"/>
    </font>
    <font>
      <b/>
      <sz val="10"/>
      <name val="Californian FB"/>
      <family val="1"/>
    </font>
    <font>
      <sz val="10"/>
      <name val="Comic Sans MS"/>
      <family val="4"/>
    </font>
    <font>
      <b/>
      <sz val="11"/>
      <name val="Californian FB"/>
      <family val="1"/>
    </font>
    <font>
      <b/>
      <sz val="10"/>
      <color rgb="FFFF0000"/>
      <name val="Book Antiqua"/>
      <family val="1"/>
    </font>
    <font>
      <sz val="11"/>
      <name val="Book Antiqua"/>
      <family val="1"/>
    </font>
    <font>
      <sz val="10"/>
      <name val="Book Antiqua"/>
      <family val="1"/>
    </font>
    <font>
      <b/>
      <sz val="11"/>
      <color rgb="FFFF0000"/>
      <name val="Book Antiqua"/>
      <family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Book Antiqua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fornian FB"/>
      <family val="1"/>
    </font>
    <font>
      <b/>
      <sz val="11"/>
      <color rgb="FFFF0000"/>
      <name val="Californian FB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rgb="FF7030A0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rgb="FF7030A0"/>
      </left>
      <right/>
      <top/>
      <bottom/>
      <diagonal/>
    </border>
    <border>
      <left style="double">
        <color rgb="FF7030A0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164" fontId="5" fillId="0" borderId="0" xfId="1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10" fillId="0" borderId="3" xfId="1" applyFont="1" applyFill="1" applyBorder="1" applyAlignment="1">
      <alignment horizontal="center"/>
    </xf>
    <xf numFmtId="164" fontId="8" fillId="0" borderId="4" xfId="1" applyNumberFormat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0" fontId="8" fillId="0" borderId="3" xfId="1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8" fillId="2" borderId="2" xfId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0" fontId="10" fillId="2" borderId="2" xfId="1" applyFont="1" applyFill="1" applyBorder="1" applyAlignment="1">
      <alignment horizontal="center"/>
    </xf>
    <xf numFmtId="164" fontId="8" fillId="2" borderId="0" xfId="1" applyNumberFormat="1" applyFont="1" applyFill="1" applyBorder="1" applyAlignment="1">
      <alignment horizontal="center"/>
    </xf>
    <xf numFmtId="0" fontId="11" fillId="0" borderId="0" xfId="1" applyFont="1" applyFill="1" applyBorder="1" applyAlignment="1">
      <alignment vertical="center" textRotation="90"/>
    </xf>
    <xf numFmtId="0" fontId="12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6" fillId="0" borderId="0" xfId="0" applyFont="1"/>
    <xf numFmtId="0" fontId="4" fillId="0" borderId="14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67" fontId="14" fillId="0" borderId="1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5" fontId="13" fillId="0" borderId="4" xfId="0" applyNumberFormat="1" applyFont="1" applyFill="1" applyBorder="1" applyAlignment="1">
      <alignment horizontal="center"/>
    </xf>
    <xf numFmtId="167" fontId="14" fillId="0" borderId="5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4" fontId="0" fillId="0" borderId="0" xfId="0" applyNumberFormat="1"/>
    <xf numFmtId="0" fontId="15" fillId="0" borderId="0" xfId="0" applyFont="1"/>
    <xf numFmtId="164" fontId="15" fillId="0" borderId="0" xfId="0" applyNumberFormat="1" applyFont="1"/>
    <xf numFmtId="0" fontId="0" fillId="0" borderId="0" xfId="0" applyFill="1"/>
    <xf numFmtId="0" fontId="6" fillId="0" borderId="0" xfId="0" applyFont="1" applyBorder="1" applyAlignment="1">
      <alignment horizontal="center" vertical="center"/>
    </xf>
    <xf numFmtId="0" fontId="8" fillId="0" borderId="0" xfId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64" fontId="0" fillId="0" borderId="0" xfId="0" applyNumberFormat="1" applyFill="1"/>
    <xf numFmtId="164" fontId="15" fillId="0" borderId="0" xfId="0" applyNumberFormat="1" applyFont="1" applyFill="1"/>
    <xf numFmtId="0" fontId="16" fillId="0" borderId="0" xfId="0" applyFont="1"/>
    <xf numFmtId="0" fontId="5" fillId="0" borderId="0" xfId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164" fontId="7" fillId="0" borderId="5" xfId="1" applyNumberFormat="1" applyFont="1" applyFill="1" applyBorder="1" applyAlignment="1">
      <alignment horizontal="center"/>
    </xf>
    <xf numFmtId="0" fontId="18" fillId="0" borderId="0" xfId="0" applyFont="1"/>
    <xf numFmtId="0" fontId="20" fillId="0" borderId="0" xfId="0" applyFont="1"/>
    <xf numFmtId="0" fontId="21" fillId="0" borderId="24" xfId="1" applyFont="1" applyFill="1" applyBorder="1" applyAlignment="1">
      <alignment horizontal="center" wrapText="1"/>
    </xf>
    <xf numFmtId="0" fontId="21" fillId="0" borderId="20" xfId="1" applyFont="1" applyFill="1" applyBorder="1" applyAlignment="1">
      <alignment horizontal="center" wrapText="1"/>
    </xf>
    <xf numFmtId="0" fontId="21" fillId="0" borderId="21" xfId="1" applyFont="1" applyFill="1" applyBorder="1" applyAlignment="1">
      <alignment horizontal="center" wrapText="1"/>
    </xf>
    <xf numFmtId="0" fontId="21" fillId="0" borderId="13" xfId="1" applyFont="1" applyFill="1" applyBorder="1" applyAlignment="1">
      <alignment horizontal="center" wrapText="1"/>
    </xf>
    <xf numFmtId="0" fontId="21" fillId="0" borderId="0" xfId="1" applyFont="1" applyFill="1" applyBorder="1" applyAlignment="1">
      <alignment horizontal="center" wrapText="1"/>
    </xf>
    <xf numFmtId="0" fontId="21" fillId="0" borderId="23" xfId="1" applyFont="1" applyFill="1" applyBorder="1" applyAlignment="1">
      <alignment horizontal="center" wrapText="1"/>
    </xf>
    <xf numFmtId="0" fontId="21" fillId="0" borderId="18" xfId="1" applyFont="1" applyFill="1" applyBorder="1" applyAlignment="1">
      <alignment horizontal="center" wrapText="1"/>
    </xf>
    <xf numFmtId="0" fontId="21" fillId="0" borderId="19" xfId="1" applyFont="1" applyFill="1" applyBorder="1" applyAlignment="1">
      <alignment horizontal="center" wrapText="1"/>
    </xf>
    <xf numFmtId="0" fontId="21" fillId="0" borderId="22" xfId="1" applyFont="1" applyFill="1" applyBorder="1" applyAlignment="1">
      <alignment horizontal="center" wrapText="1"/>
    </xf>
    <xf numFmtId="0" fontId="21" fillId="0" borderId="27" xfId="1" applyFont="1" applyFill="1" applyBorder="1" applyAlignment="1">
      <alignment horizontal="center" wrapText="1"/>
    </xf>
    <xf numFmtId="0" fontId="22" fillId="0" borderId="0" xfId="0" applyFont="1"/>
    <xf numFmtId="164" fontId="23" fillId="0" borderId="0" xfId="0" applyNumberFormat="1" applyFont="1" applyAlignment="1">
      <alignment horizontal="center"/>
    </xf>
    <xf numFmtId="166" fontId="13" fillId="0" borderId="4" xfId="0" applyNumberFormat="1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166" fontId="13" fillId="0" borderId="15" xfId="0" applyNumberFormat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 vertical="center" textRotation="90"/>
    </xf>
    <xf numFmtId="0" fontId="14" fillId="2" borderId="11" xfId="1" applyFont="1" applyFill="1" applyBorder="1" applyAlignment="1">
      <alignment horizontal="center" vertical="center" textRotation="90"/>
    </xf>
    <xf numFmtId="0" fontId="17" fillId="2" borderId="11" xfId="1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6" xfId="1" quotePrefix="1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topLeftCell="A4" workbookViewId="0">
      <selection activeCell="N18" sqref="N18"/>
    </sheetView>
  </sheetViews>
  <sheetFormatPr defaultRowHeight="15" x14ac:dyDescent="0.25"/>
  <cols>
    <col min="1" max="1" width="7.140625" customWidth="1"/>
    <col min="5" max="5" width="15.7109375" bestFit="1" customWidth="1"/>
    <col min="6" max="6" width="10.7109375" customWidth="1"/>
    <col min="7" max="7" width="7.42578125" customWidth="1"/>
    <col min="11" max="11" width="16.28515625" bestFit="1" customWidth="1"/>
    <col min="12" max="12" width="10.7109375" customWidth="1"/>
    <col min="13" max="13" width="26.5703125" customWidth="1"/>
    <col min="14" max="14" width="16.28515625" bestFit="1" customWidth="1"/>
  </cols>
  <sheetData>
    <row r="1" spans="1:14" ht="15.75" x14ac:dyDescent="0.25">
      <c r="B1" s="73" t="s">
        <v>20</v>
      </c>
      <c r="C1" s="73"/>
      <c r="D1" s="73"/>
      <c r="E1" s="73"/>
      <c r="H1" s="73" t="s">
        <v>24</v>
      </c>
      <c r="I1" s="73"/>
      <c r="J1" s="73"/>
      <c r="K1" s="73"/>
      <c r="M1" s="73" t="s">
        <v>25</v>
      </c>
      <c r="N1" s="73"/>
    </row>
    <row r="2" spans="1:14" ht="15.75" thickBot="1" x14ac:dyDescent="0.3"/>
    <row r="3" spans="1:14" ht="17.25" thickTop="1" thickBot="1" x14ac:dyDescent="0.3">
      <c r="B3" s="48"/>
      <c r="C3" s="71" t="s">
        <v>5</v>
      </c>
      <c r="D3" s="72"/>
      <c r="E3" s="48"/>
      <c r="F3" s="48"/>
      <c r="G3" s="48"/>
      <c r="H3" s="48"/>
      <c r="I3" s="71" t="s">
        <v>5</v>
      </c>
      <c r="J3" s="72"/>
      <c r="K3" s="48"/>
      <c r="L3" s="48"/>
      <c r="M3" s="48"/>
      <c r="N3" s="48"/>
    </row>
    <row r="4" spans="1:14" ht="30" customHeight="1" thickTop="1" thickBot="1" x14ac:dyDescent="0.3">
      <c r="B4" s="49" t="s">
        <v>1</v>
      </c>
      <c r="C4" s="50" t="s">
        <v>16</v>
      </c>
      <c r="D4" s="51" t="s">
        <v>17</v>
      </c>
      <c r="E4" s="52" t="s">
        <v>19</v>
      </c>
      <c r="F4" s="53"/>
      <c r="G4" s="48"/>
      <c r="H4" s="54" t="s">
        <v>1</v>
      </c>
      <c r="I4" s="55" t="s">
        <v>16</v>
      </c>
      <c r="J4" s="56" t="s">
        <v>17</v>
      </c>
      <c r="K4" s="57" t="s">
        <v>18</v>
      </c>
      <c r="L4" s="48"/>
      <c r="M4" s="48"/>
      <c r="N4" s="58" t="s">
        <v>18</v>
      </c>
    </row>
    <row r="5" spans="1:14" x14ac:dyDescent="0.25">
      <c r="B5" s="11">
        <v>1</v>
      </c>
      <c r="C5" s="1">
        <v>43821</v>
      </c>
      <c r="D5" s="1">
        <f>C5+13</f>
        <v>43834</v>
      </c>
      <c r="E5" s="44">
        <f t="shared" ref="E5:E30" si="0">D5+6</f>
        <v>43840</v>
      </c>
      <c r="F5" s="43"/>
      <c r="H5" s="5">
        <v>1</v>
      </c>
      <c r="I5" s="1">
        <v>43814</v>
      </c>
      <c r="J5" s="1">
        <f>I5+13</f>
        <v>43827</v>
      </c>
      <c r="K5" s="44">
        <f t="shared" ref="K5:K30" si="1">J5+6</f>
        <v>43833</v>
      </c>
    </row>
    <row r="6" spans="1:14" x14ac:dyDescent="0.25">
      <c r="B6" s="3">
        <v>2</v>
      </c>
      <c r="C6" s="1">
        <f>D5+1</f>
        <v>43835</v>
      </c>
      <c r="D6" s="1">
        <f>C6+13</f>
        <v>43848</v>
      </c>
      <c r="E6" s="44">
        <f t="shared" si="0"/>
        <v>43854</v>
      </c>
      <c r="F6" s="43"/>
      <c r="H6" s="5">
        <v>2</v>
      </c>
      <c r="I6" s="1">
        <f>I5+14</f>
        <v>43828</v>
      </c>
      <c r="J6" s="1">
        <f>J5+14</f>
        <v>43841</v>
      </c>
      <c r="K6" s="44">
        <f>J6+6</f>
        <v>43847</v>
      </c>
    </row>
    <row r="7" spans="1:14" x14ac:dyDescent="0.25">
      <c r="B7" s="3">
        <v>3</v>
      </c>
      <c r="C7" s="1">
        <f t="shared" ref="C7:C29" si="2">D6+1</f>
        <v>43849</v>
      </c>
      <c r="D7" s="1">
        <f t="shared" ref="D7:D30" si="3">C7+13</f>
        <v>43862</v>
      </c>
      <c r="E7" s="44">
        <f t="shared" si="0"/>
        <v>43868</v>
      </c>
      <c r="F7" s="43"/>
      <c r="H7" s="5">
        <v>3</v>
      </c>
      <c r="I7" s="1">
        <f>I6+14</f>
        <v>43842</v>
      </c>
      <c r="J7" s="1">
        <f t="shared" ref="I7:J22" si="4">J6+14</f>
        <v>43855</v>
      </c>
      <c r="K7" s="44">
        <f>J7+6</f>
        <v>43861</v>
      </c>
      <c r="M7" s="47" t="s">
        <v>22</v>
      </c>
      <c r="N7" s="2">
        <f t="shared" ref="N7:N14" si="5">K7</f>
        <v>43861</v>
      </c>
    </row>
    <row r="8" spans="1:14" x14ac:dyDescent="0.25">
      <c r="B8" s="3">
        <v>4</v>
      </c>
      <c r="C8" s="1">
        <f t="shared" si="2"/>
        <v>43863</v>
      </c>
      <c r="D8" s="1">
        <f t="shared" si="3"/>
        <v>43876</v>
      </c>
      <c r="E8" s="44">
        <f t="shared" si="0"/>
        <v>43882</v>
      </c>
      <c r="F8" s="43"/>
      <c r="H8" s="5">
        <v>4</v>
      </c>
      <c r="I8" s="1">
        <f t="shared" si="4"/>
        <v>43856</v>
      </c>
      <c r="J8" s="1">
        <f t="shared" si="4"/>
        <v>43869</v>
      </c>
      <c r="K8" s="44">
        <f t="shared" si="1"/>
        <v>43875</v>
      </c>
      <c r="N8" s="2">
        <f t="shared" si="5"/>
        <v>43875</v>
      </c>
    </row>
    <row r="9" spans="1:14" x14ac:dyDescent="0.25">
      <c r="B9" s="3">
        <v>5</v>
      </c>
      <c r="C9" s="1">
        <f t="shared" si="2"/>
        <v>43877</v>
      </c>
      <c r="D9" s="1">
        <f t="shared" si="3"/>
        <v>43890</v>
      </c>
      <c r="E9" s="44">
        <f t="shared" si="0"/>
        <v>43896</v>
      </c>
      <c r="F9" s="43"/>
      <c r="H9" s="5">
        <v>5</v>
      </c>
      <c r="I9" s="1">
        <f t="shared" si="4"/>
        <v>43870</v>
      </c>
      <c r="J9" s="1">
        <f t="shared" si="4"/>
        <v>43883</v>
      </c>
      <c r="K9" s="44">
        <f t="shared" si="1"/>
        <v>43889</v>
      </c>
      <c r="N9" s="2">
        <f t="shared" si="5"/>
        <v>43889</v>
      </c>
    </row>
    <row r="10" spans="1:14" x14ac:dyDescent="0.25">
      <c r="B10" s="3">
        <v>6</v>
      </c>
      <c r="C10" s="1">
        <f t="shared" si="2"/>
        <v>43891</v>
      </c>
      <c r="D10" s="1">
        <f t="shared" si="3"/>
        <v>43904</v>
      </c>
      <c r="E10" s="44">
        <f t="shared" si="0"/>
        <v>43910</v>
      </c>
      <c r="F10" s="43"/>
      <c r="H10" s="5">
        <v>6</v>
      </c>
      <c r="I10" s="1">
        <f t="shared" si="4"/>
        <v>43884</v>
      </c>
      <c r="J10" s="1">
        <f t="shared" si="4"/>
        <v>43897</v>
      </c>
      <c r="K10" s="44">
        <f t="shared" si="1"/>
        <v>43903</v>
      </c>
      <c r="N10" s="2">
        <f t="shared" si="5"/>
        <v>43903</v>
      </c>
    </row>
    <row r="11" spans="1:14" x14ac:dyDescent="0.25">
      <c r="B11" s="3">
        <v>7</v>
      </c>
      <c r="C11" s="1">
        <f t="shared" si="2"/>
        <v>43905</v>
      </c>
      <c r="D11" s="1">
        <f t="shared" si="3"/>
        <v>43918</v>
      </c>
      <c r="E11" s="44">
        <f t="shared" si="0"/>
        <v>43924</v>
      </c>
      <c r="F11" s="43"/>
      <c r="H11" s="5">
        <v>7</v>
      </c>
      <c r="I11" s="1">
        <f t="shared" si="4"/>
        <v>43898</v>
      </c>
      <c r="J11" s="1">
        <f t="shared" si="4"/>
        <v>43911</v>
      </c>
      <c r="K11" s="44">
        <f t="shared" si="1"/>
        <v>43917</v>
      </c>
      <c r="N11" s="2">
        <f t="shared" si="5"/>
        <v>43917</v>
      </c>
    </row>
    <row r="12" spans="1:14" x14ac:dyDescent="0.25">
      <c r="B12" s="3">
        <v>8</v>
      </c>
      <c r="C12" s="1">
        <f t="shared" si="2"/>
        <v>43919</v>
      </c>
      <c r="D12" s="1">
        <f t="shared" si="3"/>
        <v>43932</v>
      </c>
      <c r="E12" s="44">
        <f t="shared" si="0"/>
        <v>43938</v>
      </c>
      <c r="F12" s="43"/>
      <c r="H12" s="5">
        <v>8</v>
      </c>
      <c r="I12" s="1">
        <f t="shared" si="4"/>
        <v>43912</v>
      </c>
      <c r="J12" s="1">
        <f t="shared" si="4"/>
        <v>43925</v>
      </c>
      <c r="K12" s="44">
        <f t="shared" si="1"/>
        <v>43931</v>
      </c>
      <c r="N12" s="2">
        <f t="shared" si="5"/>
        <v>43931</v>
      </c>
    </row>
    <row r="13" spans="1:14" x14ac:dyDescent="0.25">
      <c r="B13" s="3">
        <v>9</v>
      </c>
      <c r="C13" s="1">
        <f t="shared" si="2"/>
        <v>43933</v>
      </c>
      <c r="D13" s="1">
        <f t="shared" si="3"/>
        <v>43946</v>
      </c>
      <c r="E13" s="44">
        <f t="shared" si="0"/>
        <v>43952</v>
      </c>
      <c r="F13" s="43"/>
      <c r="H13" s="5">
        <v>9</v>
      </c>
      <c r="I13" s="1">
        <f t="shared" si="4"/>
        <v>43926</v>
      </c>
      <c r="J13" s="1">
        <f t="shared" si="4"/>
        <v>43939</v>
      </c>
      <c r="K13" s="44">
        <f t="shared" si="1"/>
        <v>43945</v>
      </c>
      <c r="N13" s="2">
        <f t="shared" si="5"/>
        <v>43945</v>
      </c>
    </row>
    <row r="14" spans="1:14" ht="15.6" customHeight="1" x14ac:dyDescent="0.25">
      <c r="B14" s="3">
        <v>10</v>
      </c>
      <c r="C14" s="1">
        <f t="shared" si="2"/>
        <v>43947</v>
      </c>
      <c r="D14" s="1">
        <f t="shared" si="3"/>
        <v>43960</v>
      </c>
      <c r="E14" s="44">
        <f t="shared" si="0"/>
        <v>43966</v>
      </c>
      <c r="F14" s="43"/>
      <c r="H14" s="5">
        <v>10</v>
      </c>
      <c r="I14" s="1">
        <f t="shared" si="4"/>
        <v>43940</v>
      </c>
      <c r="J14" s="1">
        <f t="shared" si="4"/>
        <v>43953</v>
      </c>
      <c r="K14" s="44">
        <f t="shared" si="1"/>
        <v>43959</v>
      </c>
      <c r="N14" s="2">
        <f t="shared" si="5"/>
        <v>43959</v>
      </c>
    </row>
    <row r="15" spans="1:14" x14ac:dyDescent="0.25">
      <c r="A15" s="65" t="s">
        <v>4</v>
      </c>
      <c r="B15" s="12">
        <v>11</v>
      </c>
      <c r="C15" s="13">
        <f t="shared" si="2"/>
        <v>43961</v>
      </c>
      <c r="D15" s="13">
        <f t="shared" si="3"/>
        <v>43974</v>
      </c>
      <c r="E15" s="45">
        <f t="shared" si="0"/>
        <v>43980</v>
      </c>
      <c r="F15" s="43"/>
      <c r="H15" s="5">
        <v>11</v>
      </c>
      <c r="I15" s="1">
        <f t="shared" si="4"/>
        <v>43954</v>
      </c>
      <c r="J15" s="1">
        <f t="shared" si="4"/>
        <v>43967</v>
      </c>
      <c r="K15" s="44">
        <f t="shared" si="1"/>
        <v>43973</v>
      </c>
      <c r="N15" s="59"/>
    </row>
    <row r="16" spans="1:14" ht="15" customHeight="1" x14ac:dyDescent="0.25">
      <c r="A16" s="65"/>
      <c r="B16" s="12">
        <v>12</v>
      </c>
      <c r="C16" s="13">
        <f t="shared" si="2"/>
        <v>43975</v>
      </c>
      <c r="D16" s="13">
        <f t="shared" si="3"/>
        <v>43988</v>
      </c>
      <c r="E16" s="45">
        <f t="shared" si="0"/>
        <v>43994</v>
      </c>
      <c r="F16" s="6"/>
      <c r="G16" s="66" t="s">
        <v>15</v>
      </c>
      <c r="H16" s="14">
        <v>12</v>
      </c>
      <c r="I16" s="15">
        <f t="shared" si="4"/>
        <v>43968</v>
      </c>
      <c r="J16" s="15">
        <f t="shared" si="4"/>
        <v>43981</v>
      </c>
      <c r="K16" s="45">
        <f t="shared" si="1"/>
        <v>43987</v>
      </c>
      <c r="N16" s="59"/>
    </row>
    <row r="17" spans="1:14" x14ac:dyDescent="0.25">
      <c r="A17" s="65"/>
      <c r="B17" s="12">
        <v>13</v>
      </c>
      <c r="C17" s="13">
        <f t="shared" si="2"/>
        <v>43989</v>
      </c>
      <c r="D17" s="13">
        <f t="shared" si="3"/>
        <v>44002</v>
      </c>
      <c r="E17" s="45">
        <f t="shared" si="0"/>
        <v>44008</v>
      </c>
      <c r="F17" s="6"/>
      <c r="G17" s="67"/>
      <c r="H17" s="14">
        <v>13</v>
      </c>
      <c r="I17" s="15">
        <f t="shared" si="4"/>
        <v>43982</v>
      </c>
      <c r="J17" s="15">
        <f t="shared" si="4"/>
        <v>43995</v>
      </c>
      <c r="K17" s="45">
        <f t="shared" si="1"/>
        <v>44001</v>
      </c>
      <c r="N17" s="59"/>
    </row>
    <row r="18" spans="1:14" x14ac:dyDescent="0.25">
      <c r="A18" s="65"/>
      <c r="B18" s="12">
        <v>14</v>
      </c>
      <c r="C18" s="13">
        <f t="shared" si="2"/>
        <v>44003</v>
      </c>
      <c r="D18" s="13">
        <f t="shared" si="3"/>
        <v>44016</v>
      </c>
      <c r="E18" s="45">
        <f t="shared" si="0"/>
        <v>44022</v>
      </c>
      <c r="F18" s="6"/>
      <c r="G18" s="67"/>
      <c r="H18" s="14">
        <v>14</v>
      </c>
      <c r="I18" s="15">
        <f t="shared" si="4"/>
        <v>43996</v>
      </c>
      <c r="J18" s="15">
        <f t="shared" si="4"/>
        <v>44009</v>
      </c>
      <c r="K18" s="45">
        <f t="shared" si="1"/>
        <v>44015</v>
      </c>
      <c r="N18" s="59"/>
    </row>
    <row r="19" spans="1:14" x14ac:dyDescent="0.25">
      <c r="A19" s="65"/>
      <c r="B19" s="12">
        <v>15</v>
      </c>
      <c r="C19" s="13">
        <f t="shared" si="2"/>
        <v>44017</v>
      </c>
      <c r="D19" s="13">
        <f t="shared" si="3"/>
        <v>44030</v>
      </c>
      <c r="E19" s="45">
        <f t="shared" si="0"/>
        <v>44036</v>
      </c>
      <c r="F19" s="6"/>
      <c r="G19" s="67"/>
      <c r="H19" s="14">
        <v>15</v>
      </c>
      <c r="I19" s="15">
        <f t="shared" si="4"/>
        <v>44010</v>
      </c>
      <c r="J19" s="15">
        <f t="shared" si="4"/>
        <v>44023</v>
      </c>
      <c r="K19" s="45">
        <f t="shared" si="1"/>
        <v>44029</v>
      </c>
      <c r="N19" s="59"/>
    </row>
    <row r="20" spans="1:14" x14ac:dyDescent="0.25">
      <c r="A20" s="65"/>
      <c r="B20" s="12">
        <v>16</v>
      </c>
      <c r="C20" s="13">
        <f t="shared" si="2"/>
        <v>44031</v>
      </c>
      <c r="D20" s="13">
        <f t="shared" si="3"/>
        <v>44044</v>
      </c>
      <c r="E20" s="45">
        <f t="shared" si="0"/>
        <v>44050</v>
      </c>
      <c r="F20" s="6"/>
      <c r="G20" s="67"/>
      <c r="H20" s="14">
        <v>16</v>
      </c>
      <c r="I20" s="15">
        <f>I19+14</f>
        <v>44024</v>
      </c>
      <c r="J20" s="15">
        <f t="shared" si="4"/>
        <v>44037</v>
      </c>
      <c r="K20" s="45">
        <f t="shared" si="1"/>
        <v>44043</v>
      </c>
      <c r="N20" s="59"/>
    </row>
    <row r="21" spans="1:14" x14ac:dyDescent="0.25">
      <c r="A21" s="65"/>
      <c r="B21" s="12">
        <v>17</v>
      </c>
      <c r="C21" s="13">
        <f t="shared" si="2"/>
        <v>44045</v>
      </c>
      <c r="D21" s="13">
        <f t="shared" si="3"/>
        <v>44058</v>
      </c>
      <c r="E21" s="45">
        <f t="shared" si="0"/>
        <v>44064</v>
      </c>
      <c r="F21" s="6"/>
      <c r="G21" s="67"/>
      <c r="H21" s="14">
        <v>17</v>
      </c>
      <c r="I21" s="15">
        <f t="shared" si="4"/>
        <v>44038</v>
      </c>
      <c r="J21" s="15">
        <f t="shared" si="4"/>
        <v>44051</v>
      </c>
      <c r="K21" s="45">
        <f t="shared" si="1"/>
        <v>44057</v>
      </c>
      <c r="N21" s="59"/>
    </row>
    <row r="22" spans="1:14" x14ac:dyDescent="0.25">
      <c r="A22" s="65"/>
      <c r="B22" s="12">
        <v>18</v>
      </c>
      <c r="C22" s="13">
        <f t="shared" si="2"/>
        <v>44059</v>
      </c>
      <c r="D22" s="1">
        <f t="shared" si="3"/>
        <v>44072</v>
      </c>
      <c r="E22" s="44">
        <f t="shared" si="0"/>
        <v>44078</v>
      </c>
      <c r="F22" s="35"/>
      <c r="G22" s="16"/>
      <c r="H22" s="5">
        <v>18</v>
      </c>
      <c r="I22" s="9">
        <f t="shared" si="4"/>
        <v>44052</v>
      </c>
      <c r="J22" s="9">
        <f t="shared" si="4"/>
        <v>44065</v>
      </c>
      <c r="K22" s="44">
        <f t="shared" si="1"/>
        <v>44071</v>
      </c>
      <c r="N22" s="59"/>
    </row>
    <row r="23" spans="1:14" x14ac:dyDescent="0.25">
      <c r="B23" s="3">
        <v>19</v>
      </c>
      <c r="C23" s="1">
        <f t="shared" si="2"/>
        <v>44073</v>
      </c>
      <c r="D23" s="1">
        <f t="shared" si="3"/>
        <v>44086</v>
      </c>
      <c r="E23" s="44">
        <f t="shared" si="0"/>
        <v>44092</v>
      </c>
      <c r="F23" s="43"/>
      <c r="G23" s="16"/>
      <c r="H23" s="5">
        <v>19</v>
      </c>
      <c r="I23" s="1">
        <f t="shared" ref="I23:J29" si="6">I22+14</f>
        <v>44066</v>
      </c>
      <c r="J23" s="1">
        <f t="shared" si="6"/>
        <v>44079</v>
      </c>
      <c r="K23" s="44">
        <f t="shared" si="1"/>
        <v>44085</v>
      </c>
      <c r="M23" s="47" t="s">
        <v>23</v>
      </c>
      <c r="N23" s="60">
        <f t="shared" ref="N23:N30" si="7">K23</f>
        <v>44085</v>
      </c>
    </row>
    <row r="24" spans="1:14" x14ac:dyDescent="0.25">
      <c r="B24" s="3">
        <v>20</v>
      </c>
      <c r="C24" s="1">
        <f t="shared" si="2"/>
        <v>44087</v>
      </c>
      <c r="D24" s="1">
        <f t="shared" si="3"/>
        <v>44100</v>
      </c>
      <c r="E24" s="44">
        <f t="shared" si="0"/>
        <v>44106</v>
      </c>
      <c r="F24" s="43"/>
      <c r="H24" s="5">
        <v>20</v>
      </c>
      <c r="I24" s="1">
        <f t="shared" si="6"/>
        <v>44080</v>
      </c>
      <c r="J24" s="1">
        <f t="shared" si="6"/>
        <v>44093</v>
      </c>
      <c r="K24" s="44">
        <f t="shared" si="1"/>
        <v>44099</v>
      </c>
      <c r="N24" s="60">
        <f t="shared" si="7"/>
        <v>44099</v>
      </c>
    </row>
    <row r="25" spans="1:14" x14ac:dyDescent="0.25">
      <c r="B25" s="3">
        <v>21</v>
      </c>
      <c r="C25" s="1">
        <f t="shared" si="2"/>
        <v>44101</v>
      </c>
      <c r="D25" s="1">
        <f t="shared" si="3"/>
        <v>44114</v>
      </c>
      <c r="E25" s="44">
        <f t="shared" si="0"/>
        <v>44120</v>
      </c>
      <c r="F25" s="43"/>
      <c r="H25" s="5">
        <v>21</v>
      </c>
      <c r="I25" s="1">
        <f t="shared" si="6"/>
        <v>44094</v>
      </c>
      <c r="J25" s="1">
        <f t="shared" si="6"/>
        <v>44107</v>
      </c>
      <c r="K25" s="44">
        <f t="shared" si="1"/>
        <v>44113</v>
      </c>
      <c r="N25" s="60">
        <f t="shared" si="7"/>
        <v>44113</v>
      </c>
    </row>
    <row r="26" spans="1:14" x14ac:dyDescent="0.25">
      <c r="B26" s="3">
        <v>22</v>
      </c>
      <c r="C26" s="1">
        <f t="shared" si="2"/>
        <v>44115</v>
      </c>
      <c r="D26" s="1">
        <f t="shared" si="3"/>
        <v>44128</v>
      </c>
      <c r="E26" s="44">
        <f t="shared" si="0"/>
        <v>44134</v>
      </c>
      <c r="F26" s="43"/>
      <c r="H26" s="5">
        <v>22</v>
      </c>
      <c r="I26" s="1">
        <f t="shared" si="6"/>
        <v>44108</v>
      </c>
      <c r="J26" s="1">
        <f t="shared" si="6"/>
        <v>44121</v>
      </c>
      <c r="K26" s="44">
        <f t="shared" si="1"/>
        <v>44127</v>
      </c>
      <c r="N26" s="60">
        <f t="shared" si="7"/>
        <v>44127</v>
      </c>
    </row>
    <row r="27" spans="1:14" x14ac:dyDescent="0.25">
      <c r="B27" s="3">
        <v>23</v>
      </c>
      <c r="C27" s="1">
        <f t="shared" si="2"/>
        <v>44129</v>
      </c>
      <c r="D27" s="1">
        <f t="shared" si="3"/>
        <v>44142</v>
      </c>
      <c r="E27" s="44">
        <f t="shared" si="0"/>
        <v>44148</v>
      </c>
      <c r="F27" s="43"/>
      <c r="H27" s="5">
        <v>23</v>
      </c>
      <c r="I27" s="1">
        <f t="shared" si="6"/>
        <v>44122</v>
      </c>
      <c r="J27" s="1">
        <f t="shared" si="6"/>
        <v>44135</v>
      </c>
      <c r="K27" s="44">
        <f t="shared" si="1"/>
        <v>44141</v>
      </c>
      <c r="N27" s="60">
        <f t="shared" si="7"/>
        <v>44141</v>
      </c>
    </row>
    <row r="28" spans="1:14" x14ac:dyDescent="0.25">
      <c r="B28" s="3">
        <v>24</v>
      </c>
      <c r="C28" s="1">
        <f t="shared" si="2"/>
        <v>44143</v>
      </c>
      <c r="D28" s="1">
        <f t="shared" si="3"/>
        <v>44156</v>
      </c>
      <c r="E28" s="44">
        <f t="shared" si="0"/>
        <v>44162</v>
      </c>
      <c r="F28" s="43"/>
      <c r="H28" s="5">
        <v>24</v>
      </c>
      <c r="I28" s="1">
        <f t="shared" si="6"/>
        <v>44136</v>
      </c>
      <c r="J28" s="1">
        <f t="shared" si="6"/>
        <v>44149</v>
      </c>
      <c r="K28" s="44">
        <f t="shared" si="1"/>
        <v>44155</v>
      </c>
      <c r="N28" s="60">
        <f t="shared" si="7"/>
        <v>44155</v>
      </c>
    </row>
    <row r="29" spans="1:14" x14ac:dyDescent="0.25">
      <c r="B29" s="3">
        <v>25</v>
      </c>
      <c r="C29" s="1">
        <f t="shared" si="2"/>
        <v>44157</v>
      </c>
      <c r="D29" s="1">
        <f t="shared" si="3"/>
        <v>44170</v>
      </c>
      <c r="E29" s="44">
        <f t="shared" si="0"/>
        <v>44176</v>
      </c>
      <c r="F29" s="43"/>
      <c r="H29" s="5">
        <v>25</v>
      </c>
      <c r="I29" s="1">
        <f t="shared" si="6"/>
        <v>44150</v>
      </c>
      <c r="J29" s="1">
        <f t="shared" si="6"/>
        <v>44163</v>
      </c>
      <c r="K29" s="44">
        <f t="shared" si="1"/>
        <v>44169</v>
      </c>
      <c r="N29" s="60">
        <f t="shared" si="7"/>
        <v>44169</v>
      </c>
    </row>
    <row r="30" spans="1:14" ht="15.75" thickBot="1" x14ac:dyDescent="0.3">
      <c r="B30" s="10">
        <v>26</v>
      </c>
      <c r="C30" s="4">
        <f>D29+1</f>
        <v>44171</v>
      </c>
      <c r="D30" s="4">
        <f t="shared" si="3"/>
        <v>44184</v>
      </c>
      <c r="E30" s="46">
        <v>44189</v>
      </c>
      <c r="F30" s="43"/>
      <c r="H30" s="7">
        <v>26</v>
      </c>
      <c r="I30" s="8">
        <f>I29+14</f>
        <v>44164</v>
      </c>
      <c r="J30" s="8">
        <f>J29+14</f>
        <v>44177</v>
      </c>
      <c r="K30" s="46">
        <f t="shared" si="1"/>
        <v>44183</v>
      </c>
      <c r="N30" s="60">
        <f t="shared" si="7"/>
        <v>44183</v>
      </c>
    </row>
    <row r="31" spans="1:14" ht="15.75" thickTop="1" x14ac:dyDescent="0.25">
      <c r="H31" s="42" t="s">
        <v>21</v>
      </c>
    </row>
    <row r="32" spans="1:14" ht="15.75" thickBot="1" x14ac:dyDescent="0.3">
      <c r="I32" s="42"/>
    </row>
    <row r="33" spans="2:12" ht="18" thickTop="1" thickBot="1" x14ac:dyDescent="0.3">
      <c r="B33" s="68" t="s">
        <v>14</v>
      </c>
      <c r="C33" s="69"/>
      <c r="D33" s="69"/>
      <c r="E33" s="69"/>
      <c r="F33" s="69"/>
      <c r="G33" s="69"/>
      <c r="H33" s="69"/>
      <c r="I33" s="69"/>
      <c r="J33" s="69"/>
      <c r="K33" s="69"/>
      <c r="L33" s="70"/>
    </row>
    <row r="34" spans="2:12" ht="32.25" customHeight="1" thickTop="1" thickBot="1" x14ac:dyDescent="0.35">
      <c r="B34" s="17" t="s">
        <v>1</v>
      </c>
      <c r="C34" s="18" t="s">
        <v>5</v>
      </c>
      <c r="D34" s="63" t="s">
        <v>6</v>
      </c>
      <c r="E34" s="63"/>
      <c r="F34" s="19" t="s">
        <v>2</v>
      </c>
      <c r="G34" s="20"/>
      <c r="H34" s="21" t="s">
        <v>1</v>
      </c>
      <c r="I34" s="18" t="s">
        <v>5</v>
      </c>
      <c r="J34" s="63" t="s">
        <v>6</v>
      </c>
      <c r="K34" s="63"/>
      <c r="L34" s="19" t="s">
        <v>2</v>
      </c>
    </row>
    <row r="35" spans="2:12" ht="16.5" x14ac:dyDescent="0.3">
      <c r="B35" s="22">
        <v>1</v>
      </c>
      <c r="C35" s="23">
        <v>43484</v>
      </c>
      <c r="D35" s="64">
        <v>43457</v>
      </c>
      <c r="E35" s="64"/>
      <c r="F35" s="24">
        <v>43840</v>
      </c>
      <c r="G35" s="20"/>
      <c r="H35" s="25">
        <v>7</v>
      </c>
      <c r="I35" s="23">
        <f>C40+31</f>
        <v>43669</v>
      </c>
      <c r="J35" s="62">
        <f>D40+30</f>
        <v>43647</v>
      </c>
      <c r="K35" s="62"/>
      <c r="L35" s="24">
        <v>44022</v>
      </c>
    </row>
    <row r="36" spans="2:12" ht="16.5" x14ac:dyDescent="0.3">
      <c r="B36" s="22">
        <v>2</v>
      </c>
      <c r="C36" s="23">
        <f>C35+31</f>
        <v>43515</v>
      </c>
      <c r="D36" s="62">
        <v>43497</v>
      </c>
      <c r="E36" s="62"/>
      <c r="F36" s="24">
        <v>43871</v>
      </c>
      <c r="G36" s="20"/>
      <c r="H36" s="25">
        <v>8</v>
      </c>
      <c r="I36" s="23">
        <f>I35+31</f>
        <v>43700</v>
      </c>
      <c r="J36" s="62">
        <f t="shared" ref="J36:J40" si="8">J35+31</f>
        <v>43678</v>
      </c>
      <c r="K36" s="62"/>
      <c r="L36" s="24">
        <v>44053</v>
      </c>
    </row>
    <row r="37" spans="2:12" ht="16.5" x14ac:dyDescent="0.3">
      <c r="B37" s="22">
        <v>3</v>
      </c>
      <c r="C37" s="23">
        <f>C36+31</f>
        <v>43546</v>
      </c>
      <c r="D37" s="62">
        <f>D36+29</f>
        <v>43526</v>
      </c>
      <c r="E37" s="62"/>
      <c r="F37" s="24">
        <v>43900</v>
      </c>
      <c r="G37" s="20"/>
      <c r="H37" s="25">
        <v>9</v>
      </c>
      <c r="I37" s="23">
        <f>I36+31</f>
        <v>43731</v>
      </c>
      <c r="J37" s="62">
        <f t="shared" si="8"/>
        <v>43709</v>
      </c>
      <c r="K37" s="62"/>
      <c r="L37" s="24">
        <v>44084</v>
      </c>
    </row>
    <row r="38" spans="2:12" ht="16.5" x14ac:dyDescent="0.3">
      <c r="B38" s="22">
        <v>4</v>
      </c>
      <c r="C38" s="23">
        <f>C37+31</f>
        <v>43577</v>
      </c>
      <c r="D38" s="62">
        <f>D37+30</f>
        <v>43556</v>
      </c>
      <c r="E38" s="62"/>
      <c r="F38" s="24">
        <v>43931</v>
      </c>
      <c r="G38" s="20"/>
      <c r="H38" s="25">
        <v>10</v>
      </c>
      <c r="I38" s="23">
        <f>I37+30</f>
        <v>43761</v>
      </c>
      <c r="J38" s="62">
        <f t="shared" si="8"/>
        <v>43740</v>
      </c>
      <c r="K38" s="62"/>
      <c r="L38" s="24">
        <v>44113</v>
      </c>
    </row>
    <row r="39" spans="2:12" ht="16.5" x14ac:dyDescent="0.3">
      <c r="B39" s="22">
        <v>5</v>
      </c>
      <c r="C39" s="23">
        <f>C38+30</f>
        <v>43607</v>
      </c>
      <c r="D39" s="62">
        <f>D38+30</f>
        <v>43586</v>
      </c>
      <c r="E39" s="62"/>
      <c r="F39" s="24">
        <v>43962</v>
      </c>
      <c r="G39" s="20"/>
      <c r="H39" s="25">
        <v>11</v>
      </c>
      <c r="I39" s="23">
        <f>I38+31</f>
        <v>43792</v>
      </c>
      <c r="J39" s="62">
        <f t="shared" si="8"/>
        <v>43771</v>
      </c>
      <c r="K39" s="62"/>
      <c r="L39" s="24">
        <v>44145</v>
      </c>
    </row>
    <row r="40" spans="2:12" ht="17.25" thickBot="1" x14ac:dyDescent="0.35">
      <c r="B40" s="26">
        <v>6</v>
      </c>
      <c r="C40" s="27">
        <f>C39+31</f>
        <v>43638</v>
      </c>
      <c r="D40" s="61">
        <f>D39+31</f>
        <v>43617</v>
      </c>
      <c r="E40" s="61"/>
      <c r="F40" s="28">
        <v>43992</v>
      </c>
      <c r="G40" s="20"/>
      <c r="H40" s="29">
        <v>12</v>
      </c>
      <c r="I40" s="27">
        <f>I39+30</f>
        <v>43822</v>
      </c>
      <c r="J40" s="61">
        <f t="shared" si="8"/>
        <v>43802</v>
      </c>
      <c r="K40" s="61"/>
      <c r="L40" s="28">
        <v>44175</v>
      </c>
    </row>
    <row r="41" spans="2:12" ht="15.75" thickTop="1" x14ac:dyDescent="0.25"/>
  </sheetData>
  <mergeCells count="22">
    <mergeCell ref="B1:E1"/>
    <mergeCell ref="H1:K1"/>
    <mergeCell ref="M1:N1"/>
    <mergeCell ref="A15:A22"/>
    <mergeCell ref="G16:G21"/>
    <mergeCell ref="B33:L33"/>
    <mergeCell ref="I3:J3"/>
    <mergeCell ref="C3:D3"/>
    <mergeCell ref="D34:E34"/>
    <mergeCell ref="J34:K34"/>
    <mergeCell ref="D35:E35"/>
    <mergeCell ref="J35:K35"/>
    <mergeCell ref="D39:E39"/>
    <mergeCell ref="J39:K39"/>
    <mergeCell ref="D40:E40"/>
    <mergeCell ref="J40:K40"/>
    <mergeCell ref="D36:E36"/>
    <mergeCell ref="J36:K36"/>
    <mergeCell ref="D37:E37"/>
    <mergeCell ref="J37:K37"/>
    <mergeCell ref="D38:E38"/>
    <mergeCell ref="J38:K38"/>
  </mergeCells>
  <pageMargins left="0.7" right="0.7" top="0.75" bottom="0.75" header="0.3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activeCell="J1" sqref="J1:P29"/>
    </sheetView>
  </sheetViews>
  <sheetFormatPr defaultRowHeight="15" x14ac:dyDescent="0.25"/>
  <cols>
    <col min="4" max="4" width="16.28515625" customWidth="1"/>
    <col min="5" max="6" width="9.140625" style="31"/>
    <col min="7" max="7" width="12.5703125" bestFit="1" customWidth="1"/>
    <col min="8" max="8" width="9.140625" customWidth="1"/>
    <col min="10" max="14" width="9.140625" style="33"/>
    <col min="15" max="15" width="12.28515625" style="33" customWidth="1"/>
    <col min="16" max="17" width="9.140625" style="33"/>
  </cols>
  <sheetData>
    <row r="1" spans="1:17" ht="18" thickTop="1" thickBot="1" x14ac:dyDescent="0.3">
      <c r="B1" s="74" t="s">
        <v>3</v>
      </c>
      <c r="C1" s="75"/>
      <c r="D1" s="75"/>
      <c r="E1" s="75"/>
      <c r="F1" s="75"/>
      <c r="G1" s="76"/>
      <c r="J1" s="77" t="s">
        <v>0</v>
      </c>
      <c r="K1" s="75"/>
      <c r="L1" s="75"/>
      <c r="M1" s="75"/>
      <c r="N1" s="75"/>
      <c r="O1" s="76"/>
    </row>
    <row r="2" spans="1:17" ht="15.75" thickTop="1" x14ac:dyDescent="0.25"/>
    <row r="3" spans="1:17" s="36" customFormat="1" ht="45" x14ac:dyDescent="0.25">
      <c r="B3" s="36" t="s">
        <v>7</v>
      </c>
      <c r="C3" s="36" t="s">
        <v>8</v>
      </c>
      <c r="D3" s="36" t="s">
        <v>9</v>
      </c>
      <c r="E3" s="37" t="s">
        <v>10</v>
      </c>
      <c r="F3" s="37" t="s">
        <v>11</v>
      </c>
      <c r="G3" s="36" t="s">
        <v>13</v>
      </c>
      <c r="H3" s="36" t="s">
        <v>12</v>
      </c>
      <c r="J3" s="38" t="s">
        <v>7</v>
      </c>
      <c r="K3" s="38" t="s">
        <v>8</v>
      </c>
      <c r="L3" s="38" t="s">
        <v>9</v>
      </c>
      <c r="M3" s="39" t="s">
        <v>10</v>
      </c>
      <c r="N3" s="39" t="s">
        <v>11</v>
      </c>
      <c r="O3" s="38" t="s">
        <v>13</v>
      </c>
      <c r="P3" s="38" t="s">
        <v>12</v>
      </c>
      <c r="Q3" s="38"/>
    </row>
    <row r="4" spans="1:17" x14ac:dyDescent="0.25">
      <c r="A4" s="34">
        <v>1</v>
      </c>
      <c r="B4" s="1">
        <v>43450</v>
      </c>
      <c r="C4" s="1">
        <f>B4+13</f>
        <v>43463</v>
      </c>
      <c r="D4" s="2">
        <f>C4+6</f>
        <v>43469</v>
      </c>
      <c r="E4" s="32">
        <f>B4</f>
        <v>43450</v>
      </c>
      <c r="F4" s="32">
        <f>C4+4</f>
        <v>43467</v>
      </c>
      <c r="G4" s="30">
        <f>F4+2</f>
        <v>43469</v>
      </c>
      <c r="H4" s="30">
        <f>G4+90</f>
        <v>43559</v>
      </c>
      <c r="J4" s="1">
        <v>43457</v>
      </c>
      <c r="K4" s="1">
        <f>J4+13</f>
        <v>43470</v>
      </c>
      <c r="L4" s="2">
        <f>K4+6</f>
        <v>43476</v>
      </c>
      <c r="M4" s="40">
        <f>J4</f>
        <v>43457</v>
      </c>
      <c r="N4" s="41">
        <f>K4+3</f>
        <v>43473</v>
      </c>
      <c r="O4" s="40">
        <f>L4</f>
        <v>43476</v>
      </c>
      <c r="P4" s="40">
        <f>O4+180+1</f>
        <v>43657</v>
      </c>
    </row>
    <row r="5" spans="1:17" x14ac:dyDescent="0.25">
      <c r="A5" s="35">
        <v>2</v>
      </c>
      <c r="B5" s="1">
        <f>B4+14</f>
        <v>43464</v>
      </c>
      <c r="C5" s="1">
        <f>C4+14</f>
        <v>43477</v>
      </c>
      <c r="D5" s="2">
        <f t="shared" ref="D5:D29" si="0">C5+6</f>
        <v>43483</v>
      </c>
      <c r="E5" s="32">
        <f t="shared" ref="E5:E29" si="1">B5</f>
        <v>43464</v>
      </c>
      <c r="F5" s="32">
        <f>C5+3</f>
        <v>43480</v>
      </c>
      <c r="G5" s="30">
        <f>D5</f>
        <v>43483</v>
      </c>
      <c r="H5" s="30">
        <f t="shared" ref="H5" si="2">G5+90</f>
        <v>43573</v>
      </c>
      <c r="J5" s="1">
        <f>K4+1</f>
        <v>43471</v>
      </c>
      <c r="K5" s="1">
        <f>J5+13</f>
        <v>43484</v>
      </c>
      <c r="L5" s="2">
        <f t="shared" ref="L5:L29" si="3">K5+6</f>
        <v>43490</v>
      </c>
      <c r="M5" s="40">
        <f t="shared" ref="M5:M29" si="4">J5</f>
        <v>43471</v>
      </c>
      <c r="N5" s="41">
        <f t="shared" ref="N5:N29" si="5">K5+3</f>
        <v>43487</v>
      </c>
      <c r="O5" s="40">
        <f t="shared" ref="O5:O29" si="6">L5</f>
        <v>43490</v>
      </c>
      <c r="P5" s="40">
        <f>O5+180+1</f>
        <v>43671</v>
      </c>
    </row>
    <row r="6" spans="1:17" x14ac:dyDescent="0.25">
      <c r="A6" s="35">
        <v>3</v>
      </c>
      <c r="B6" s="1">
        <f>B5+14</f>
        <v>43478</v>
      </c>
      <c r="C6" s="1">
        <f t="shared" ref="B6:C21" si="7">C5+14</f>
        <v>43491</v>
      </c>
      <c r="D6" s="2">
        <f t="shared" si="0"/>
        <v>43497</v>
      </c>
      <c r="E6" s="32">
        <f t="shared" si="1"/>
        <v>43478</v>
      </c>
      <c r="F6" s="32">
        <f t="shared" ref="F6:F29" si="8">C6+3</f>
        <v>43494</v>
      </c>
      <c r="G6" s="30">
        <f t="shared" ref="G6:G29" si="9">D6</f>
        <v>43497</v>
      </c>
      <c r="H6" s="30">
        <f>G6+90-1</f>
        <v>43586</v>
      </c>
      <c r="J6" s="1">
        <f t="shared" ref="J6:J28" si="10">K5+1</f>
        <v>43485</v>
      </c>
      <c r="K6" s="1">
        <f t="shared" ref="K6:K29" si="11">J6+13</f>
        <v>43498</v>
      </c>
      <c r="L6" s="2">
        <f t="shared" si="3"/>
        <v>43504</v>
      </c>
      <c r="M6" s="40">
        <f t="shared" si="4"/>
        <v>43485</v>
      </c>
      <c r="N6" s="41">
        <f t="shared" si="5"/>
        <v>43501</v>
      </c>
      <c r="O6" s="40">
        <f t="shared" si="6"/>
        <v>43504</v>
      </c>
      <c r="P6" s="40">
        <f>O6+180+1</f>
        <v>43685</v>
      </c>
    </row>
    <row r="7" spans="1:17" x14ac:dyDescent="0.25">
      <c r="A7" s="35">
        <v>4</v>
      </c>
      <c r="B7" s="1">
        <f t="shared" si="7"/>
        <v>43492</v>
      </c>
      <c r="C7" s="1">
        <f t="shared" si="7"/>
        <v>43505</v>
      </c>
      <c r="D7" s="2">
        <f t="shared" si="0"/>
        <v>43511</v>
      </c>
      <c r="E7" s="32">
        <f t="shared" si="1"/>
        <v>43492</v>
      </c>
      <c r="F7" s="32">
        <f t="shared" si="8"/>
        <v>43508</v>
      </c>
      <c r="G7" s="30">
        <f t="shared" si="9"/>
        <v>43511</v>
      </c>
      <c r="H7" s="30">
        <f>G7+90-1</f>
        <v>43600</v>
      </c>
      <c r="J7" s="1">
        <f t="shared" si="10"/>
        <v>43499</v>
      </c>
      <c r="K7" s="1">
        <f t="shared" si="11"/>
        <v>43512</v>
      </c>
      <c r="L7" s="2">
        <f t="shared" si="3"/>
        <v>43518</v>
      </c>
      <c r="M7" s="40">
        <f t="shared" si="4"/>
        <v>43499</v>
      </c>
      <c r="N7" s="41">
        <f t="shared" si="5"/>
        <v>43515</v>
      </c>
      <c r="O7" s="40">
        <f t="shared" si="6"/>
        <v>43518</v>
      </c>
      <c r="P7" s="40">
        <f>O7+180+1</f>
        <v>43699</v>
      </c>
    </row>
    <row r="8" spans="1:17" x14ac:dyDescent="0.25">
      <c r="A8" s="35">
        <v>5</v>
      </c>
      <c r="B8" s="1">
        <f t="shared" si="7"/>
        <v>43506</v>
      </c>
      <c r="C8" s="1">
        <f t="shared" si="7"/>
        <v>43519</v>
      </c>
      <c r="D8" s="2">
        <f t="shared" si="0"/>
        <v>43525</v>
      </c>
      <c r="E8" s="32">
        <f t="shared" si="1"/>
        <v>43506</v>
      </c>
      <c r="F8" s="32">
        <f t="shared" si="8"/>
        <v>43522</v>
      </c>
      <c r="G8" s="30">
        <f t="shared" si="9"/>
        <v>43525</v>
      </c>
      <c r="H8" s="30">
        <f>G8+90+1+1</f>
        <v>43617</v>
      </c>
      <c r="J8" s="1">
        <f t="shared" si="10"/>
        <v>43513</v>
      </c>
      <c r="K8" s="1">
        <f t="shared" si="11"/>
        <v>43526</v>
      </c>
      <c r="L8" s="2">
        <f t="shared" si="3"/>
        <v>43532</v>
      </c>
      <c r="M8" s="40">
        <f t="shared" si="4"/>
        <v>43513</v>
      </c>
      <c r="N8" s="41">
        <f t="shared" si="5"/>
        <v>43529</v>
      </c>
      <c r="O8" s="40">
        <f t="shared" si="6"/>
        <v>43532</v>
      </c>
      <c r="P8" s="40">
        <f>O8+180+4</f>
        <v>43716</v>
      </c>
    </row>
    <row r="9" spans="1:17" x14ac:dyDescent="0.25">
      <c r="A9" s="35">
        <v>6</v>
      </c>
      <c r="B9" s="1">
        <f t="shared" si="7"/>
        <v>43520</v>
      </c>
      <c r="C9" s="1">
        <f t="shared" si="7"/>
        <v>43533</v>
      </c>
      <c r="D9" s="2">
        <f t="shared" si="0"/>
        <v>43539</v>
      </c>
      <c r="E9" s="32">
        <f t="shared" si="1"/>
        <v>43520</v>
      </c>
      <c r="F9" s="32">
        <f t="shared" si="8"/>
        <v>43536</v>
      </c>
      <c r="G9" s="30">
        <f t="shared" si="9"/>
        <v>43539</v>
      </c>
      <c r="H9" s="30">
        <f>G9+90+2</f>
        <v>43631</v>
      </c>
      <c r="J9" s="1">
        <f t="shared" si="10"/>
        <v>43527</v>
      </c>
      <c r="K9" s="1">
        <f t="shared" si="11"/>
        <v>43540</v>
      </c>
      <c r="L9" s="2">
        <f t="shared" si="3"/>
        <v>43546</v>
      </c>
      <c r="M9" s="40">
        <f t="shared" si="4"/>
        <v>43527</v>
      </c>
      <c r="N9" s="41">
        <f t="shared" si="5"/>
        <v>43543</v>
      </c>
      <c r="O9" s="40">
        <f t="shared" si="6"/>
        <v>43546</v>
      </c>
      <c r="P9" s="40">
        <f>O9+180+4</f>
        <v>43730</v>
      </c>
    </row>
    <row r="10" spans="1:17" x14ac:dyDescent="0.25">
      <c r="A10" s="35">
        <v>7</v>
      </c>
      <c r="B10" s="1">
        <f t="shared" si="7"/>
        <v>43534</v>
      </c>
      <c r="C10" s="1">
        <f t="shared" si="7"/>
        <v>43547</v>
      </c>
      <c r="D10" s="2">
        <f t="shared" si="0"/>
        <v>43553</v>
      </c>
      <c r="E10" s="32">
        <f t="shared" si="1"/>
        <v>43534</v>
      </c>
      <c r="F10" s="32">
        <f t="shared" si="8"/>
        <v>43550</v>
      </c>
      <c r="G10" s="30">
        <f t="shared" si="9"/>
        <v>43553</v>
      </c>
      <c r="H10" s="30">
        <f>G10+90+2</f>
        <v>43645</v>
      </c>
      <c r="J10" s="1">
        <f t="shared" si="10"/>
        <v>43541</v>
      </c>
      <c r="K10" s="1">
        <f t="shared" si="11"/>
        <v>43554</v>
      </c>
      <c r="L10" s="2">
        <f t="shared" si="3"/>
        <v>43560</v>
      </c>
      <c r="M10" s="40">
        <f t="shared" si="4"/>
        <v>43541</v>
      </c>
      <c r="N10" s="41">
        <f t="shared" si="5"/>
        <v>43557</v>
      </c>
      <c r="O10" s="40">
        <f t="shared" si="6"/>
        <v>43560</v>
      </c>
      <c r="P10" s="40">
        <f>O10+180+3</f>
        <v>43743</v>
      </c>
    </row>
    <row r="11" spans="1:17" x14ac:dyDescent="0.25">
      <c r="A11" s="35">
        <v>8</v>
      </c>
      <c r="B11" s="1">
        <f t="shared" si="7"/>
        <v>43548</v>
      </c>
      <c r="C11" s="1">
        <f t="shared" si="7"/>
        <v>43561</v>
      </c>
      <c r="D11" s="2">
        <f t="shared" si="0"/>
        <v>43567</v>
      </c>
      <c r="E11" s="32">
        <f t="shared" si="1"/>
        <v>43548</v>
      </c>
      <c r="F11" s="32">
        <f t="shared" si="8"/>
        <v>43564</v>
      </c>
      <c r="G11" s="30">
        <f t="shared" si="9"/>
        <v>43567</v>
      </c>
      <c r="H11" s="30">
        <f>G11+90+1</f>
        <v>43658</v>
      </c>
      <c r="J11" s="1">
        <f t="shared" si="10"/>
        <v>43555</v>
      </c>
      <c r="K11" s="1">
        <f t="shared" si="11"/>
        <v>43568</v>
      </c>
      <c r="L11" s="2">
        <f t="shared" si="3"/>
        <v>43574</v>
      </c>
      <c r="M11" s="40">
        <f t="shared" si="4"/>
        <v>43555</v>
      </c>
      <c r="N11" s="41">
        <f t="shared" si="5"/>
        <v>43571</v>
      </c>
      <c r="O11" s="40">
        <f t="shared" si="6"/>
        <v>43574</v>
      </c>
      <c r="P11" s="40">
        <f>O11+180+3</f>
        <v>43757</v>
      </c>
    </row>
    <row r="12" spans="1:17" x14ac:dyDescent="0.25">
      <c r="A12" s="35">
        <v>9</v>
      </c>
      <c r="B12" s="1">
        <f t="shared" si="7"/>
        <v>43562</v>
      </c>
      <c r="C12" s="1">
        <f t="shared" si="7"/>
        <v>43575</v>
      </c>
      <c r="D12" s="2">
        <f t="shared" si="0"/>
        <v>43581</v>
      </c>
      <c r="E12" s="32">
        <f t="shared" si="1"/>
        <v>43562</v>
      </c>
      <c r="F12" s="32">
        <f t="shared" si="8"/>
        <v>43578</v>
      </c>
      <c r="G12" s="30">
        <f t="shared" si="9"/>
        <v>43581</v>
      </c>
      <c r="H12" s="30">
        <f>G12+90+1</f>
        <v>43672</v>
      </c>
      <c r="J12" s="1">
        <f t="shared" si="10"/>
        <v>43569</v>
      </c>
      <c r="K12" s="1">
        <f t="shared" si="11"/>
        <v>43582</v>
      </c>
      <c r="L12" s="2">
        <f t="shared" si="3"/>
        <v>43588</v>
      </c>
      <c r="M12" s="40">
        <f t="shared" si="4"/>
        <v>43569</v>
      </c>
      <c r="N12" s="41">
        <f t="shared" si="5"/>
        <v>43585</v>
      </c>
      <c r="O12" s="40">
        <f t="shared" si="6"/>
        <v>43588</v>
      </c>
      <c r="P12" s="40">
        <f>O12+180+4</f>
        <v>43772</v>
      </c>
    </row>
    <row r="13" spans="1:17" x14ac:dyDescent="0.25">
      <c r="A13" s="35">
        <v>10</v>
      </c>
      <c r="B13" s="1">
        <f t="shared" si="7"/>
        <v>43576</v>
      </c>
      <c r="C13" s="1">
        <f t="shared" si="7"/>
        <v>43589</v>
      </c>
      <c r="D13" s="2">
        <f t="shared" si="0"/>
        <v>43595</v>
      </c>
      <c r="E13" s="32">
        <f t="shared" si="1"/>
        <v>43576</v>
      </c>
      <c r="F13" s="32">
        <f t="shared" si="8"/>
        <v>43592</v>
      </c>
      <c r="G13" s="30">
        <f t="shared" si="9"/>
        <v>43595</v>
      </c>
      <c r="H13" s="30">
        <f t="shared" ref="H13:H21" si="12">G13+90+1+1</f>
        <v>43687</v>
      </c>
      <c r="J13" s="1">
        <f t="shared" si="10"/>
        <v>43583</v>
      </c>
      <c r="K13" s="1">
        <f t="shared" si="11"/>
        <v>43596</v>
      </c>
      <c r="L13" s="2">
        <f t="shared" si="3"/>
        <v>43602</v>
      </c>
      <c r="M13" s="40">
        <f t="shared" si="4"/>
        <v>43583</v>
      </c>
      <c r="N13" s="41">
        <f t="shared" si="5"/>
        <v>43599</v>
      </c>
      <c r="O13" s="40">
        <f t="shared" si="6"/>
        <v>43602</v>
      </c>
      <c r="P13" s="40">
        <f>O13+180+4</f>
        <v>43786</v>
      </c>
    </row>
    <row r="14" spans="1:17" x14ac:dyDescent="0.25">
      <c r="A14" s="35">
        <v>11</v>
      </c>
      <c r="B14" s="1">
        <f t="shared" si="7"/>
        <v>43590</v>
      </c>
      <c r="C14" s="1">
        <f t="shared" si="7"/>
        <v>43603</v>
      </c>
      <c r="D14" s="2">
        <f t="shared" si="0"/>
        <v>43609</v>
      </c>
      <c r="E14" s="32">
        <f t="shared" si="1"/>
        <v>43590</v>
      </c>
      <c r="F14" s="32">
        <f t="shared" si="8"/>
        <v>43606</v>
      </c>
      <c r="G14" s="30">
        <f t="shared" si="9"/>
        <v>43609</v>
      </c>
      <c r="H14" s="30">
        <f t="shared" si="12"/>
        <v>43701</v>
      </c>
      <c r="J14" s="1">
        <f t="shared" si="10"/>
        <v>43597</v>
      </c>
      <c r="K14" s="1">
        <f t="shared" si="11"/>
        <v>43610</v>
      </c>
      <c r="L14" s="2">
        <f t="shared" si="3"/>
        <v>43616</v>
      </c>
      <c r="M14" s="40">
        <f t="shared" si="4"/>
        <v>43597</v>
      </c>
      <c r="N14" s="41">
        <f t="shared" si="5"/>
        <v>43613</v>
      </c>
      <c r="O14" s="40">
        <f t="shared" si="6"/>
        <v>43616</v>
      </c>
      <c r="P14" s="40">
        <f>O14+180+4</f>
        <v>43800</v>
      </c>
    </row>
    <row r="15" spans="1:17" x14ac:dyDescent="0.25">
      <c r="A15" s="35">
        <v>12</v>
      </c>
      <c r="B15" s="9">
        <f t="shared" si="7"/>
        <v>43604</v>
      </c>
      <c r="C15" s="9">
        <f t="shared" si="7"/>
        <v>43617</v>
      </c>
      <c r="D15" s="2">
        <f t="shared" si="0"/>
        <v>43623</v>
      </c>
      <c r="E15" s="32">
        <f t="shared" si="1"/>
        <v>43604</v>
      </c>
      <c r="F15" s="32">
        <f t="shared" si="8"/>
        <v>43620</v>
      </c>
      <c r="G15" s="30">
        <f t="shared" si="9"/>
        <v>43623</v>
      </c>
      <c r="H15" s="30">
        <f t="shared" si="12"/>
        <v>43715</v>
      </c>
      <c r="J15" s="1">
        <f t="shared" si="10"/>
        <v>43611</v>
      </c>
      <c r="K15" s="1">
        <f t="shared" si="11"/>
        <v>43624</v>
      </c>
      <c r="L15" s="2">
        <f t="shared" si="3"/>
        <v>43630</v>
      </c>
      <c r="M15" s="40">
        <f t="shared" si="4"/>
        <v>43611</v>
      </c>
      <c r="N15" s="41">
        <f t="shared" si="5"/>
        <v>43627</v>
      </c>
      <c r="O15" s="40">
        <f t="shared" si="6"/>
        <v>43630</v>
      </c>
      <c r="P15" s="40">
        <f>O15+180+3</f>
        <v>43813</v>
      </c>
    </row>
    <row r="16" spans="1:17" x14ac:dyDescent="0.25">
      <c r="A16" s="35">
        <v>13</v>
      </c>
      <c r="B16" s="9">
        <f t="shared" si="7"/>
        <v>43618</v>
      </c>
      <c r="C16" s="9">
        <f t="shared" si="7"/>
        <v>43631</v>
      </c>
      <c r="D16" s="2">
        <f t="shared" si="0"/>
        <v>43637</v>
      </c>
      <c r="E16" s="32">
        <f t="shared" si="1"/>
        <v>43618</v>
      </c>
      <c r="F16" s="32">
        <f t="shared" si="8"/>
        <v>43634</v>
      </c>
      <c r="G16" s="30">
        <f t="shared" si="9"/>
        <v>43637</v>
      </c>
      <c r="H16" s="30">
        <f t="shared" si="12"/>
        <v>43729</v>
      </c>
      <c r="J16" s="1">
        <f t="shared" si="10"/>
        <v>43625</v>
      </c>
      <c r="K16" s="1">
        <f t="shared" si="11"/>
        <v>43638</v>
      </c>
      <c r="L16" s="2">
        <f t="shared" si="3"/>
        <v>43644</v>
      </c>
      <c r="M16" s="40">
        <f t="shared" si="4"/>
        <v>43625</v>
      </c>
      <c r="N16" s="41">
        <f t="shared" si="5"/>
        <v>43641</v>
      </c>
      <c r="O16" s="40">
        <f t="shared" si="6"/>
        <v>43644</v>
      </c>
      <c r="P16" s="40">
        <f>O16+180+3</f>
        <v>43827</v>
      </c>
    </row>
    <row r="17" spans="1:16" x14ac:dyDescent="0.25">
      <c r="A17" s="35">
        <v>14</v>
      </c>
      <c r="B17" s="9">
        <f t="shared" si="7"/>
        <v>43632</v>
      </c>
      <c r="C17" s="9">
        <f t="shared" si="7"/>
        <v>43645</v>
      </c>
      <c r="D17" s="2">
        <f t="shared" si="0"/>
        <v>43651</v>
      </c>
      <c r="E17" s="32">
        <f t="shared" si="1"/>
        <v>43632</v>
      </c>
      <c r="F17" s="32">
        <f t="shared" si="8"/>
        <v>43648</v>
      </c>
      <c r="G17" s="30">
        <f t="shared" si="9"/>
        <v>43651</v>
      </c>
      <c r="H17" s="30">
        <f t="shared" si="12"/>
        <v>43743</v>
      </c>
      <c r="J17" s="1">
        <f t="shared" si="10"/>
        <v>43639</v>
      </c>
      <c r="K17" s="1">
        <f t="shared" si="11"/>
        <v>43652</v>
      </c>
      <c r="L17" s="2">
        <f t="shared" si="3"/>
        <v>43658</v>
      </c>
      <c r="M17" s="40">
        <f t="shared" si="4"/>
        <v>43639</v>
      </c>
      <c r="N17" s="41">
        <f t="shared" si="5"/>
        <v>43655</v>
      </c>
      <c r="O17" s="40">
        <f t="shared" si="6"/>
        <v>43658</v>
      </c>
      <c r="P17" s="40">
        <f>O17+180+4</f>
        <v>43842</v>
      </c>
    </row>
    <row r="18" spans="1:16" x14ac:dyDescent="0.25">
      <c r="A18" s="35">
        <v>15</v>
      </c>
      <c r="B18" s="9">
        <f t="shared" si="7"/>
        <v>43646</v>
      </c>
      <c r="C18" s="9">
        <f t="shared" si="7"/>
        <v>43659</v>
      </c>
      <c r="D18" s="2">
        <f t="shared" si="0"/>
        <v>43665</v>
      </c>
      <c r="E18" s="32">
        <f t="shared" si="1"/>
        <v>43646</v>
      </c>
      <c r="F18" s="32">
        <f t="shared" si="8"/>
        <v>43662</v>
      </c>
      <c r="G18" s="30">
        <f t="shared" si="9"/>
        <v>43665</v>
      </c>
      <c r="H18" s="30">
        <f t="shared" si="12"/>
        <v>43757</v>
      </c>
      <c r="J18" s="1">
        <f t="shared" si="10"/>
        <v>43653</v>
      </c>
      <c r="K18" s="1">
        <f t="shared" si="11"/>
        <v>43666</v>
      </c>
      <c r="L18" s="2">
        <f t="shared" si="3"/>
        <v>43672</v>
      </c>
      <c r="M18" s="40">
        <f t="shared" si="4"/>
        <v>43653</v>
      </c>
      <c r="N18" s="41">
        <f t="shared" si="5"/>
        <v>43669</v>
      </c>
      <c r="O18" s="40">
        <f t="shared" si="6"/>
        <v>43672</v>
      </c>
      <c r="P18" s="40">
        <f>O18+180+4</f>
        <v>43856</v>
      </c>
    </row>
    <row r="19" spans="1:16" x14ac:dyDescent="0.25">
      <c r="A19" s="35">
        <v>16</v>
      </c>
      <c r="B19" s="9">
        <f>B18+14</f>
        <v>43660</v>
      </c>
      <c r="C19" s="9">
        <f t="shared" si="7"/>
        <v>43673</v>
      </c>
      <c r="D19" s="2">
        <f t="shared" si="0"/>
        <v>43679</v>
      </c>
      <c r="E19" s="32">
        <f t="shared" si="1"/>
        <v>43660</v>
      </c>
      <c r="F19" s="32">
        <f t="shared" si="8"/>
        <v>43676</v>
      </c>
      <c r="G19" s="30">
        <f t="shared" si="9"/>
        <v>43679</v>
      </c>
      <c r="H19" s="30">
        <f t="shared" si="12"/>
        <v>43771</v>
      </c>
      <c r="J19" s="1">
        <f t="shared" si="10"/>
        <v>43667</v>
      </c>
      <c r="K19" s="1">
        <f t="shared" si="11"/>
        <v>43680</v>
      </c>
      <c r="L19" s="2">
        <f t="shared" si="3"/>
        <v>43686</v>
      </c>
      <c r="M19" s="40">
        <f t="shared" si="4"/>
        <v>43667</v>
      </c>
      <c r="N19" s="41">
        <f t="shared" si="5"/>
        <v>43683</v>
      </c>
      <c r="O19" s="40">
        <f t="shared" si="6"/>
        <v>43686</v>
      </c>
      <c r="P19" s="40">
        <f>O19+180+4</f>
        <v>43870</v>
      </c>
    </row>
    <row r="20" spans="1:16" x14ac:dyDescent="0.25">
      <c r="A20" s="35">
        <v>17</v>
      </c>
      <c r="B20" s="9">
        <f t="shared" si="7"/>
        <v>43674</v>
      </c>
      <c r="C20" s="9">
        <f t="shared" si="7"/>
        <v>43687</v>
      </c>
      <c r="D20" s="2">
        <f t="shared" si="0"/>
        <v>43693</v>
      </c>
      <c r="E20" s="32">
        <f t="shared" si="1"/>
        <v>43674</v>
      </c>
      <c r="F20" s="32">
        <f t="shared" si="8"/>
        <v>43690</v>
      </c>
      <c r="G20" s="30">
        <f t="shared" si="9"/>
        <v>43693</v>
      </c>
      <c r="H20" s="30">
        <f t="shared" si="12"/>
        <v>43785</v>
      </c>
      <c r="J20" s="1">
        <f t="shared" si="10"/>
        <v>43681</v>
      </c>
      <c r="K20" s="1">
        <f t="shared" si="11"/>
        <v>43694</v>
      </c>
      <c r="L20" s="2">
        <f t="shared" si="3"/>
        <v>43700</v>
      </c>
      <c r="M20" s="40">
        <f t="shared" si="4"/>
        <v>43681</v>
      </c>
      <c r="N20" s="41">
        <f t="shared" si="5"/>
        <v>43697</v>
      </c>
      <c r="O20" s="40">
        <f t="shared" si="6"/>
        <v>43700</v>
      </c>
      <c r="P20" s="40">
        <f>O20+180+4</f>
        <v>43884</v>
      </c>
    </row>
    <row r="21" spans="1:16" x14ac:dyDescent="0.25">
      <c r="A21" s="35">
        <v>18</v>
      </c>
      <c r="B21" s="9">
        <f t="shared" si="7"/>
        <v>43688</v>
      </c>
      <c r="C21" s="9">
        <f t="shared" si="7"/>
        <v>43701</v>
      </c>
      <c r="D21" s="2">
        <f t="shared" si="0"/>
        <v>43707</v>
      </c>
      <c r="E21" s="32">
        <f t="shared" si="1"/>
        <v>43688</v>
      </c>
      <c r="F21" s="32">
        <f t="shared" si="8"/>
        <v>43704</v>
      </c>
      <c r="G21" s="30">
        <f t="shared" si="9"/>
        <v>43707</v>
      </c>
      <c r="H21" s="30">
        <f t="shared" si="12"/>
        <v>43799</v>
      </c>
      <c r="J21" s="1">
        <f t="shared" si="10"/>
        <v>43695</v>
      </c>
      <c r="K21" s="1">
        <f t="shared" si="11"/>
        <v>43708</v>
      </c>
      <c r="L21" s="2">
        <f t="shared" si="3"/>
        <v>43714</v>
      </c>
      <c r="M21" s="40">
        <f t="shared" si="4"/>
        <v>43695</v>
      </c>
      <c r="N21" s="41">
        <f t="shared" si="5"/>
        <v>43711</v>
      </c>
      <c r="O21" s="40">
        <f t="shared" si="6"/>
        <v>43714</v>
      </c>
      <c r="P21" s="40">
        <f>O21+180+2</f>
        <v>43896</v>
      </c>
    </row>
    <row r="22" spans="1:16" x14ac:dyDescent="0.25">
      <c r="A22" s="35">
        <v>19</v>
      </c>
      <c r="B22" s="1">
        <f t="shared" ref="B22:C28" si="13">B21+14</f>
        <v>43702</v>
      </c>
      <c r="C22" s="1">
        <f t="shared" si="13"/>
        <v>43715</v>
      </c>
      <c r="D22" s="2">
        <f t="shared" si="0"/>
        <v>43721</v>
      </c>
      <c r="E22" s="32">
        <f t="shared" si="1"/>
        <v>43702</v>
      </c>
      <c r="F22" s="32">
        <f t="shared" si="8"/>
        <v>43718</v>
      </c>
      <c r="G22" s="30">
        <f t="shared" si="9"/>
        <v>43721</v>
      </c>
      <c r="H22" s="30">
        <f>G22+90+1</f>
        <v>43812</v>
      </c>
      <c r="J22" s="1">
        <f t="shared" si="10"/>
        <v>43709</v>
      </c>
      <c r="K22" s="1">
        <f t="shared" si="11"/>
        <v>43722</v>
      </c>
      <c r="L22" s="2">
        <f t="shared" si="3"/>
        <v>43728</v>
      </c>
      <c r="M22" s="40">
        <f t="shared" si="4"/>
        <v>43709</v>
      </c>
      <c r="N22" s="41">
        <f t="shared" si="5"/>
        <v>43725</v>
      </c>
      <c r="O22" s="40">
        <f t="shared" si="6"/>
        <v>43728</v>
      </c>
      <c r="P22" s="40">
        <f>O22+180+2</f>
        <v>43910</v>
      </c>
    </row>
    <row r="23" spans="1:16" x14ac:dyDescent="0.25">
      <c r="A23" s="35">
        <v>20</v>
      </c>
      <c r="B23" s="1">
        <f t="shared" si="13"/>
        <v>43716</v>
      </c>
      <c r="C23" s="1">
        <f t="shared" si="13"/>
        <v>43729</v>
      </c>
      <c r="D23" s="2">
        <f t="shared" si="0"/>
        <v>43735</v>
      </c>
      <c r="E23" s="32">
        <f t="shared" si="1"/>
        <v>43716</v>
      </c>
      <c r="F23" s="32">
        <f t="shared" si="8"/>
        <v>43732</v>
      </c>
      <c r="G23" s="30">
        <f t="shared" si="9"/>
        <v>43735</v>
      </c>
      <c r="H23" s="30">
        <f t="shared" ref="H23:H29" si="14">G23+90+1</f>
        <v>43826</v>
      </c>
      <c r="J23" s="1">
        <f t="shared" si="10"/>
        <v>43723</v>
      </c>
      <c r="K23" s="1">
        <f t="shared" si="11"/>
        <v>43736</v>
      </c>
      <c r="L23" s="2">
        <f t="shared" si="3"/>
        <v>43742</v>
      </c>
      <c r="M23" s="40">
        <f t="shared" si="4"/>
        <v>43723</v>
      </c>
      <c r="N23" s="41">
        <f t="shared" si="5"/>
        <v>43739</v>
      </c>
      <c r="O23" s="40">
        <f t="shared" si="6"/>
        <v>43742</v>
      </c>
      <c r="P23" s="40">
        <f>O23+180+3</f>
        <v>43925</v>
      </c>
    </row>
    <row r="24" spans="1:16" x14ac:dyDescent="0.25">
      <c r="A24" s="35">
        <v>21</v>
      </c>
      <c r="B24" s="1">
        <f t="shared" si="13"/>
        <v>43730</v>
      </c>
      <c r="C24" s="1">
        <f t="shared" si="13"/>
        <v>43743</v>
      </c>
      <c r="D24" s="2">
        <f t="shared" si="0"/>
        <v>43749</v>
      </c>
      <c r="E24" s="32">
        <f t="shared" si="1"/>
        <v>43730</v>
      </c>
      <c r="F24" s="32">
        <f t="shared" si="8"/>
        <v>43746</v>
      </c>
      <c r="G24" s="30">
        <f t="shared" si="9"/>
        <v>43749</v>
      </c>
      <c r="H24" s="30">
        <f>G24+90+2</f>
        <v>43841</v>
      </c>
      <c r="J24" s="1">
        <f t="shared" si="10"/>
        <v>43737</v>
      </c>
      <c r="K24" s="1">
        <f t="shared" si="11"/>
        <v>43750</v>
      </c>
      <c r="L24" s="2">
        <f t="shared" si="3"/>
        <v>43756</v>
      </c>
      <c r="M24" s="40">
        <f t="shared" si="4"/>
        <v>43737</v>
      </c>
      <c r="N24" s="41">
        <f t="shared" si="5"/>
        <v>43753</v>
      </c>
      <c r="O24" s="40">
        <f t="shared" si="6"/>
        <v>43756</v>
      </c>
      <c r="P24" s="40">
        <f>O24+180+3</f>
        <v>43939</v>
      </c>
    </row>
    <row r="25" spans="1:16" x14ac:dyDescent="0.25">
      <c r="A25" s="35">
        <v>22</v>
      </c>
      <c r="B25" s="1">
        <f t="shared" si="13"/>
        <v>43744</v>
      </c>
      <c r="C25" s="1">
        <f t="shared" si="13"/>
        <v>43757</v>
      </c>
      <c r="D25" s="2">
        <f t="shared" si="0"/>
        <v>43763</v>
      </c>
      <c r="E25" s="32">
        <f t="shared" si="1"/>
        <v>43744</v>
      </c>
      <c r="F25" s="32">
        <f t="shared" si="8"/>
        <v>43760</v>
      </c>
      <c r="G25" s="30">
        <f t="shared" si="9"/>
        <v>43763</v>
      </c>
      <c r="H25" s="30">
        <f>G25+90+2</f>
        <v>43855</v>
      </c>
      <c r="J25" s="1">
        <f t="shared" si="10"/>
        <v>43751</v>
      </c>
      <c r="K25" s="1">
        <f t="shared" si="11"/>
        <v>43764</v>
      </c>
      <c r="L25" s="2">
        <f t="shared" si="3"/>
        <v>43770</v>
      </c>
      <c r="M25" s="40">
        <f t="shared" si="4"/>
        <v>43751</v>
      </c>
      <c r="N25" s="41">
        <f t="shared" si="5"/>
        <v>43767</v>
      </c>
      <c r="O25" s="40">
        <f t="shared" si="6"/>
        <v>43770</v>
      </c>
      <c r="P25" s="40">
        <f>O25+180+2</f>
        <v>43952</v>
      </c>
    </row>
    <row r="26" spans="1:16" x14ac:dyDescent="0.25">
      <c r="A26" s="35">
        <v>23</v>
      </c>
      <c r="B26" s="1">
        <f t="shared" si="13"/>
        <v>43758</v>
      </c>
      <c r="C26" s="1">
        <f t="shared" si="13"/>
        <v>43771</v>
      </c>
      <c r="D26" s="2">
        <f t="shared" si="0"/>
        <v>43777</v>
      </c>
      <c r="E26" s="32">
        <f t="shared" si="1"/>
        <v>43758</v>
      </c>
      <c r="F26" s="32">
        <f t="shared" si="8"/>
        <v>43774</v>
      </c>
      <c r="G26" s="30">
        <f t="shared" si="9"/>
        <v>43777</v>
      </c>
      <c r="H26" s="30">
        <f>G26+90+2</f>
        <v>43869</v>
      </c>
      <c r="J26" s="1">
        <f t="shared" si="10"/>
        <v>43765</v>
      </c>
      <c r="K26" s="1">
        <f t="shared" si="11"/>
        <v>43778</v>
      </c>
      <c r="L26" s="2">
        <f t="shared" si="3"/>
        <v>43784</v>
      </c>
      <c r="M26" s="40">
        <f t="shared" si="4"/>
        <v>43765</v>
      </c>
      <c r="N26" s="41">
        <f t="shared" si="5"/>
        <v>43781</v>
      </c>
      <c r="O26" s="40">
        <f t="shared" si="6"/>
        <v>43784</v>
      </c>
      <c r="P26" s="40">
        <f>O26+180+2</f>
        <v>43966</v>
      </c>
    </row>
    <row r="27" spans="1:16" x14ac:dyDescent="0.25">
      <c r="A27" s="35">
        <v>24</v>
      </c>
      <c r="B27" s="1">
        <f t="shared" si="13"/>
        <v>43772</v>
      </c>
      <c r="C27" s="1">
        <f t="shared" si="13"/>
        <v>43785</v>
      </c>
      <c r="D27" s="2">
        <f t="shared" si="0"/>
        <v>43791</v>
      </c>
      <c r="E27" s="32">
        <f t="shared" si="1"/>
        <v>43772</v>
      </c>
      <c r="F27" s="32">
        <f t="shared" si="8"/>
        <v>43788</v>
      </c>
      <c r="G27" s="30">
        <f t="shared" si="9"/>
        <v>43791</v>
      </c>
      <c r="H27" s="30">
        <f>G27+90+2</f>
        <v>43883</v>
      </c>
      <c r="J27" s="1">
        <f t="shared" si="10"/>
        <v>43779</v>
      </c>
      <c r="K27" s="1">
        <f t="shared" si="11"/>
        <v>43792</v>
      </c>
      <c r="L27" s="2">
        <f t="shared" si="3"/>
        <v>43798</v>
      </c>
      <c r="M27" s="40">
        <f t="shared" si="4"/>
        <v>43779</v>
      </c>
      <c r="N27" s="41">
        <f t="shared" si="5"/>
        <v>43795</v>
      </c>
      <c r="O27" s="40">
        <f t="shared" si="6"/>
        <v>43798</v>
      </c>
      <c r="P27" s="40">
        <f>O27+180+2</f>
        <v>43980</v>
      </c>
    </row>
    <row r="28" spans="1:16" x14ac:dyDescent="0.25">
      <c r="A28" s="35">
        <v>25</v>
      </c>
      <c r="B28" s="1">
        <f t="shared" si="13"/>
        <v>43786</v>
      </c>
      <c r="C28" s="1">
        <f t="shared" si="13"/>
        <v>43799</v>
      </c>
      <c r="D28" s="2">
        <f t="shared" si="0"/>
        <v>43805</v>
      </c>
      <c r="E28" s="32">
        <f t="shared" si="1"/>
        <v>43786</v>
      </c>
      <c r="F28" s="32">
        <f t="shared" si="8"/>
        <v>43802</v>
      </c>
      <c r="G28" s="30">
        <f t="shared" si="9"/>
        <v>43805</v>
      </c>
      <c r="H28" s="30">
        <f>G28+90+1</f>
        <v>43896</v>
      </c>
      <c r="J28" s="1">
        <f t="shared" si="10"/>
        <v>43793</v>
      </c>
      <c r="K28" s="1">
        <f t="shared" si="11"/>
        <v>43806</v>
      </c>
      <c r="L28" s="2">
        <f t="shared" si="3"/>
        <v>43812</v>
      </c>
      <c r="M28" s="40">
        <f t="shared" si="4"/>
        <v>43793</v>
      </c>
      <c r="N28" s="41">
        <f t="shared" si="5"/>
        <v>43809</v>
      </c>
      <c r="O28" s="40">
        <f t="shared" si="6"/>
        <v>43812</v>
      </c>
      <c r="P28" s="40">
        <f>O28+180+3</f>
        <v>43995</v>
      </c>
    </row>
    <row r="29" spans="1:16" x14ac:dyDescent="0.25">
      <c r="A29" s="35">
        <v>26</v>
      </c>
      <c r="B29" s="9">
        <f>B28+14</f>
        <v>43800</v>
      </c>
      <c r="C29" s="9">
        <f>C28+14</f>
        <v>43813</v>
      </c>
      <c r="D29" s="2">
        <f t="shared" si="0"/>
        <v>43819</v>
      </c>
      <c r="E29" s="32">
        <f t="shared" si="1"/>
        <v>43800</v>
      </c>
      <c r="F29" s="32">
        <f t="shared" si="8"/>
        <v>43816</v>
      </c>
      <c r="G29" s="30">
        <f t="shared" si="9"/>
        <v>43819</v>
      </c>
      <c r="H29" s="30">
        <f t="shared" si="14"/>
        <v>43910</v>
      </c>
      <c r="J29" s="1">
        <f>K28+1</f>
        <v>43807</v>
      </c>
      <c r="K29" s="1">
        <f t="shared" si="11"/>
        <v>43820</v>
      </c>
      <c r="L29" s="2">
        <f t="shared" si="3"/>
        <v>43826</v>
      </c>
      <c r="M29" s="40">
        <f t="shared" si="4"/>
        <v>43807</v>
      </c>
      <c r="N29" s="41">
        <f t="shared" si="5"/>
        <v>43823</v>
      </c>
      <c r="O29" s="40">
        <f t="shared" si="6"/>
        <v>43826</v>
      </c>
      <c r="P29" s="40">
        <f>O29+180+3</f>
        <v>44009</v>
      </c>
    </row>
  </sheetData>
  <mergeCells count="2">
    <mergeCell ref="B1:G1"/>
    <mergeCell ref="J1:O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Schedules</vt:lpstr>
      <vt:lpstr>WD schedule</vt:lpstr>
      <vt:lpstr>Sheet2</vt:lpstr>
      <vt:lpstr>Sheet3</vt:lpstr>
      <vt:lpstr>Schedules!Print_Area</vt:lpstr>
      <vt:lpstr>'WD schedule'!Print_Area</vt:lpstr>
    </vt:vector>
  </TitlesOfParts>
  <Company>Bentley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Burgio, Joyce</dc:creator>
  <cp:lastModifiedBy>Kat Monahan</cp:lastModifiedBy>
  <cp:lastPrinted>2018-08-22T16:04:59Z</cp:lastPrinted>
  <dcterms:created xsi:type="dcterms:W3CDTF">2018-04-27T13:32:53Z</dcterms:created>
  <dcterms:modified xsi:type="dcterms:W3CDTF">2020-02-25T19:27:04Z</dcterms:modified>
</cp:coreProperties>
</file>